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2990" windowWidth="18015" windowHeight="12240" firstSheet="18" activeTab="27"/>
  </bookViews>
  <sheets>
    <sheet name="supply" sheetId="30" r:id="rId1"/>
    <sheet name="elec" sheetId="27" r:id="rId2"/>
    <sheet name="biomass_use" sheetId="21" r:id="rId3"/>
    <sheet name="industry" sheetId="39" r:id="rId4"/>
    <sheet name="local_heat" sheetId="40" r:id="rId5"/>
    <sheet name="central_heat" sheetId="41" r:id="rId6"/>
    <sheet name="transport" sheetId="9" r:id="rId7"/>
    <sheet name="MeOH" sheetId="28" r:id="rId8"/>
    <sheet name="h2" sheetId="18" r:id="rId9"/>
    <sheet name="CCS_sectors" sheetId="31" r:id="rId10"/>
    <sheet name="BECCS" sheetId="38" r:id="rId11"/>
    <sheet name="emissions" sheetId="32" r:id="rId12"/>
    <sheet name="GHGconc" sheetId="34" r:id="rId13"/>
    <sheet name="temp" sheetId="35" r:id="rId14"/>
    <sheet name="transp_modes" sheetId="11" r:id="rId15"/>
    <sheet name="transp_details" sheetId="10" r:id="rId16"/>
    <sheet name="transp_km" sheetId="26" r:id="rId17"/>
    <sheet name="emis_sector" sheetId="25" r:id="rId18"/>
    <sheet name="prices" sheetId="23" r:id="rId19"/>
    <sheet name="demand" sheetId="20" r:id="rId20"/>
    <sheet name="trsp_price" sheetId="19" r:id="rId21"/>
    <sheet name="engines" sheetId="12" r:id="rId22"/>
    <sheet name="invest" sheetId="8" r:id="rId23"/>
    <sheet name="energy" sheetId="7" r:id="rId24"/>
    <sheet name="capital" sheetId="6" r:id="rId25"/>
    <sheet name="end_use" sheetId="29" r:id="rId26"/>
    <sheet name="balances" sheetId="36" r:id="rId27"/>
    <sheet name="diverse" sheetId="5" r:id="rId28"/>
  </sheets>
  <calcPr calcId="145621"/>
</workbook>
</file>

<file path=xl/calcChain.xml><?xml version="1.0" encoding="utf-8"?>
<calcChain xmlns="http://schemas.openxmlformats.org/spreadsheetml/2006/main">
  <c r="U16" i="32" l="1"/>
  <c r="V16" i="32"/>
  <c r="W16" i="32"/>
  <c r="X16" i="32"/>
  <c r="Y16" i="32"/>
  <c r="U17" i="32"/>
  <c r="V17" i="32"/>
  <c r="W17" i="32"/>
  <c r="X17" i="32"/>
  <c r="Y17" i="32"/>
  <c r="U18" i="32"/>
  <c r="V18" i="32"/>
  <c r="W18" i="32"/>
  <c r="X18" i="32"/>
  <c r="Y18" i="32"/>
  <c r="U19" i="32"/>
  <c r="V19" i="32"/>
  <c r="W19" i="32"/>
  <c r="X19" i="32"/>
  <c r="Y19" i="32"/>
  <c r="U20" i="32"/>
  <c r="V20" i="32"/>
  <c r="W20" i="32"/>
  <c r="X20" i="32"/>
  <c r="Y20" i="32"/>
  <c r="U21" i="32"/>
  <c r="V21" i="32"/>
  <c r="W21" i="32"/>
  <c r="X21" i="32"/>
  <c r="Y21" i="32"/>
  <c r="U22" i="32"/>
  <c r="V22" i="32"/>
  <c r="W22" i="32"/>
  <c r="X22" i="32"/>
  <c r="Y22" i="32"/>
  <c r="U23" i="32"/>
  <c r="V23" i="32"/>
  <c r="W23" i="32"/>
  <c r="X23" i="32"/>
  <c r="Y23" i="32"/>
  <c r="U24" i="32"/>
  <c r="V24" i="32"/>
  <c r="W24" i="32"/>
  <c r="X24" i="32"/>
  <c r="Y24" i="32"/>
  <c r="U25" i="32"/>
  <c r="V25" i="32"/>
  <c r="W25" i="32"/>
  <c r="X25" i="32"/>
  <c r="Y25" i="32"/>
  <c r="U26" i="32"/>
  <c r="V26" i="32"/>
  <c r="W26" i="32"/>
  <c r="X26" i="32"/>
  <c r="Y26" i="32"/>
  <c r="U27" i="32"/>
  <c r="V27" i="32"/>
  <c r="W27" i="32"/>
  <c r="X27" i="32"/>
  <c r="Y27" i="32"/>
  <c r="U28" i="32"/>
  <c r="V28" i="32"/>
  <c r="W28" i="32"/>
  <c r="X28" i="32"/>
  <c r="Y28" i="32"/>
  <c r="U29" i="32"/>
  <c r="V29" i="32"/>
  <c r="W29" i="32"/>
  <c r="X29" i="32"/>
  <c r="Y29" i="32"/>
  <c r="U30" i="32"/>
  <c r="V30" i="32"/>
  <c r="W30" i="32"/>
  <c r="X30" i="32"/>
  <c r="Y30" i="32"/>
  <c r="U31" i="32"/>
  <c r="V31" i="32"/>
  <c r="W31" i="32"/>
  <c r="X31" i="32"/>
  <c r="Y31" i="32"/>
  <c r="Y15" i="32"/>
  <c r="X15" i="32"/>
  <c r="W15" i="32"/>
  <c r="V15" i="32"/>
  <c r="U15" i="32"/>
  <c r="Y14" i="32"/>
  <c r="BF16" i="32"/>
  <c r="BF17" i="32"/>
  <c r="BF18" i="32"/>
  <c r="BF19" i="32"/>
  <c r="BF20" i="32"/>
  <c r="BF21" i="32"/>
  <c r="BF22" i="32"/>
  <c r="BF23" i="32"/>
  <c r="BF24" i="32"/>
  <c r="BF25" i="32"/>
  <c r="BF26" i="32"/>
  <c r="BF27" i="32"/>
  <c r="BF28" i="32"/>
  <c r="BF29" i="32"/>
  <c r="BF30" i="32"/>
  <c r="BF31" i="32"/>
  <c r="BG16" i="32"/>
  <c r="BG17" i="32"/>
  <c r="BG18" i="32"/>
  <c r="BG19" i="32"/>
  <c r="BG20" i="32"/>
  <c r="BG21" i="32"/>
  <c r="BG22" i="32"/>
  <c r="BG23" i="32"/>
  <c r="BG24" i="32"/>
  <c r="BG25" i="32"/>
  <c r="BG26" i="32"/>
  <c r="BG27" i="32"/>
  <c r="BG28" i="32"/>
  <c r="BG29" i="32"/>
  <c r="BG30" i="32"/>
  <c r="BG31" i="32"/>
  <c r="BG15" i="32"/>
  <c r="BF15" i="32"/>
  <c r="BA16" i="32"/>
  <c r="BB16" i="32"/>
  <c r="BC16" i="32"/>
  <c r="BA17" i="32"/>
  <c r="BB17" i="32"/>
  <c r="BC17" i="32"/>
  <c r="BA18" i="32"/>
  <c r="BB18" i="32"/>
  <c r="BC18" i="32"/>
  <c r="BA19" i="32"/>
  <c r="BB19" i="32"/>
  <c r="BC19" i="32"/>
  <c r="BA20" i="32"/>
  <c r="BB20" i="32"/>
  <c r="BC20" i="32"/>
  <c r="BA21" i="32"/>
  <c r="BB21" i="32"/>
  <c r="BC21" i="32"/>
  <c r="BA22" i="32"/>
  <c r="BB22" i="32"/>
  <c r="BC22" i="32"/>
  <c r="BA23" i="32"/>
  <c r="BB23" i="32"/>
  <c r="BC23" i="32"/>
  <c r="BA24" i="32"/>
  <c r="BB24" i="32"/>
  <c r="BC24" i="32"/>
  <c r="BA25" i="32"/>
  <c r="BB25" i="32"/>
  <c r="BC25" i="32"/>
  <c r="BA26" i="32"/>
  <c r="BB26" i="32"/>
  <c r="BC26" i="32"/>
  <c r="BA27" i="32"/>
  <c r="BB27" i="32"/>
  <c r="BC27" i="32"/>
  <c r="BA28" i="32"/>
  <c r="BB28" i="32"/>
  <c r="BC28" i="32"/>
  <c r="BA29" i="32"/>
  <c r="BB29" i="32"/>
  <c r="BC29" i="32"/>
  <c r="BA30" i="32"/>
  <c r="BB30" i="32"/>
  <c r="BC30" i="32"/>
  <c r="BA31" i="32"/>
  <c r="BB31" i="32"/>
  <c r="BC31" i="32"/>
  <c r="BB15" i="32"/>
  <c r="BC15" i="32"/>
  <c r="BA15" i="32"/>
  <c r="B38" i="35" l="1"/>
  <c r="B40" i="35"/>
  <c r="B39" i="35"/>
  <c r="D32" i="27" l="1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D37" i="27"/>
  <c r="E37" i="27"/>
  <c r="F37" i="27"/>
  <c r="G37" i="27"/>
  <c r="H37" i="27"/>
  <c r="I37" i="27"/>
  <c r="J37" i="27"/>
  <c r="K37" i="27"/>
  <c r="L37" i="27"/>
  <c r="M37" i="27"/>
  <c r="N37" i="27"/>
  <c r="O37" i="27"/>
  <c r="P37" i="27"/>
  <c r="Q37" i="27"/>
  <c r="D38" i="27"/>
  <c r="E38" i="27"/>
  <c r="F38" i="27"/>
  <c r="G38" i="27"/>
  <c r="H38" i="27"/>
  <c r="I38" i="27"/>
  <c r="J38" i="27"/>
  <c r="K38" i="27"/>
  <c r="L38" i="27"/>
  <c r="M38" i="27"/>
  <c r="N38" i="27"/>
  <c r="O38" i="27"/>
  <c r="P38" i="27"/>
  <c r="Q38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D44" i="27"/>
  <c r="E44" i="27"/>
  <c r="F44" i="27"/>
  <c r="G44" i="27"/>
  <c r="H44" i="27"/>
  <c r="I44" i="27"/>
  <c r="J44" i="27"/>
  <c r="K44" i="27"/>
  <c r="L44" i="27"/>
  <c r="M44" i="27"/>
  <c r="N44" i="27"/>
  <c r="O44" i="27"/>
  <c r="P44" i="27"/>
  <c r="Q44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C39" i="27"/>
  <c r="C45" i="27"/>
  <c r="C41" i="27"/>
  <c r="C40" i="27"/>
  <c r="C39" i="30" l="1"/>
  <c r="D39" i="30"/>
  <c r="E39" i="30"/>
  <c r="F39" i="30"/>
  <c r="G39" i="30"/>
  <c r="H39" i="30"/>
  <c r="I39" i="30"/>
  <c r="J39" i="30"/>
  <c r="K39" i="30"/>
  <c r="L39" i="30"/>
  <c r="M39" i="30"/>
  <c r="N39" i="30"/>
  <c r="O39" i="30"/>
  <c r="P39" i="30"/>
  <c r="C40" i="30"/>
  <c r="D40" i="30"/>
  <c r="E40" i="30"/>
  <c r="F40" i="30"/>
  <c r="G40" i="30"/>
  <c r="H40" i="30"/>
  <c r="I40" i="30"/>
  <c r="J40" i="30"/>
  <c r="K40" i="30"/>
  <c r="L40" i="30"/>
  <c r="M40" i="30"/>
  <c r="N40" i="30"/>
  <c r="O40" i="30"/>
  <c r="P40" i="30"/>
  <c r="C41" i="30"/>
  <c r="D41" i="30"/>
  <c r="E41" i="30"/>
  <c r="F41" i="30"/>
  <c r="G41" i="30"/>
  <c r="H41" i="30"/>
  <c r="I41" i="30"/>
  <c r="J41" i="30"/>
  <c r="K41" i="30"/>
  <c r="L41" i="30"/>
  <c r="M41" i="30"/>
  <c r="N41" i="30"/>
  <c r="O41" i="30"/>
  <c r="P41" i="30"/>
  <c r="B39" i="30"/>
  <c r="B41" i="30"/>
  <c r="C36" i="30" l="1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C37" i="30"/>
  <c r="D37" i="30"/>
  <c r="E37" i="30"/>
  <c r="F37" i="30"/>
  <c r="G37" i="30"/>
  <c r="H37" i="30"/>
  <c r="I37" i="30"/>
  <c r="J37" i="30"/>
  <c r="K37" i="30"/>
  <c r="L37" i="30"/>
  <c r="M37" i="30"/>
  <c r="N37" i="30"/>
  <c r="O37" i="30"/>
  <c r="P37" i="30"/>
  <c r="C38" i="30"/>
  <c r="D38" i="30"/>
  <c r="E38" i="30"/>
  <c r="F38" i="30"/>
  <c r="G38" i="30"/>
  <c r="H38" i="30"/>
  <c r="I38" i="30"/>
  <c r="J38" i="30"/>
  <c r="K38" i="30"/>
  <c r="L38" i="30"/>
  <c r="M38" i="30"/>
  <c r="N38" i="30"/>
  <c r="O38" i="30"/>
  <c r="P38" i="30"/>
  <c r="C42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C43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B42" i="30"/>
  <c r="B43" i="30"/>
  <c r="B36" i="30"/>
  <c r="B37" i="30"/>
  <c r="B38" i="30"/>
  <c r="B40" i="30"/>
  <c r="C46" i="31" l="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B46" i="31"/>
  <c r="R46" i="31" s="1"/>
  <c r="D43" i="18" l="1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C43" i="18"/>
  <c r="C37" i="9" l="1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B38" i="9"/>
  <c r="B41" i="9"/>
  <c r="B40" i="9"/>
  <c r="B39" i="9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C34" i="41"/>
  <c r="D34" i="39" l="1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D37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C34" i="39"/>
  <c r="C42" i="39"/>
  <c r="B37" i="9" l="1"/>
  <c r="D33" i="28" l="1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D37" i="28"/>
  <c r="E37" i="28"/>
  <c r="F37" i="28"/>
  <c r="G37" i="28"/>
  <c r="H37" i="28"/>
  <c r="I37" i="28"/>
  <c r="J37" i="28"/>
  <c r="K37" i="28"/>
  <c r="L37" i="28"/>
  <c r="M37" i="28"/>
  <c r="N37" i="28"/>
  <c r="O37" i="28"/>
  <c r="P37" i="28"/>
  <c r="Q37" i="28"/>
  <c r="D38" i="28"/>
  <c r="E38" i="28"/>
  <c r="F38" i="28"/>
  <c r="G38" i="28"/>
  <c r="H38" i="28"/>
  <c r="I38" i="28"/>
  <c r="J38" i="28"/>
  <c r="K38" i="28"/>
  <c r="L38" i="28"/>
  <c r="M38" i="28"/>
  <c r="N38" i="28"/>
  <c r="O38" i="28"/>
  <c r="P38" i="28"/>
  <c r="Q38" i="28"/>
  <c r="C38" i="28"/>
  <c r="P51" i="35" l="1"/>
  <c r="P52" i="35"/>
  <c r="P53" i="35"/>
  <c r="P54" i="35"/>
  <c r="P55" i="35"/>
  <c r="P56" i="35"/>
  <c r="P57" i="35"/>
  <c r="P58" i="35"/>
  <c r="P59" i="35"/>
  <c r="P60" i="35"/>
  <c r="P61" i="35"/>
  <c r="P62" i="35"/>
  <c r="P63" i="35"/>
  <c r="P64" i="35"/>
  <c r="P65" i="35"/>
  <c r="P66" i="35"/>
  <c r="P67" i="35"/>
  <c r="P68" i="35"/>
  <c r="P69" i="35"/>
  <c r="P70" i="35"/>
  <c r="P71" i="35"/>
  <c r="P72" i="35"/>
  <c r="P73" i="35"/>
  <c r="P74" i="35"/>
  <c r="P75" i="35"/>
  <c r="P76" i="35"/>
  <c r="P77" i="35"/>
  <c r="P78" i="35"/>
  <c r="P79" i="35"/>
  <c r="P80" i="35"/>
  <c r="P81" i="35"/>
  <c r="P82" i="35"/>
  <c r="P83" i="35"/>
  <c r="P84" i="35"/>
  <c r="P85" i="35"/>
  <c r="P86" i="35"/>
  <c r="P87" i="35"/>
  <c r="P88" i="35"/>
  <c r="P89" i="35"/>
  <c r="P90" i="35"/>
  <c r="P91" i="35"/>
  <c r="P92" i="35"/>
  <c r="P93" i="35"/>
  <c r="P94" i="35"/>
  <c r="P95" i="35"/>
  <c r="P96" i="35"/>
  <c r="P97" i="35"/>
  <c r="P98" i="35"/>
  <c r="P99" i="35"/>
  <c r="P100" i="35"/>
  <c r="P101" i="35"/>
  <c r="P102" i="35"/>
  <c r="P103" i="35"/>
  <c r="P104" i="35"/>
  <c r="P105" i="35"/>
  <c r="P106" i="35"/>
  <c r="P107" i="35"/>
  <c r="P108" i="35"/>
  <c r="P109" i="35"/>
  <c r="P110" i="35"/>
  <c r="P111" i="35"/>
  <c r="P112" i="35"/>
  <c r="P113" i="35"/>
  <c r="P114" i="35"/>
  <c r="P115" i="35"/>
  <c r="P116" i="35"/>
  <c r="P117" i="35"/>
  <c r="P118" i="35"/>
  <c r="P119" i="35"/>
  <c r="P120" i="35"/>
  <c r="P121" i="35"/>
  <c r="P122" i="35"/>
  <c r="P123" i="35"/>
  <c r="P124" i="35"/>
  <c r="P125" i="35"/>
  <c r="P126" i="35"/>
  <c r="P127" i="35"/>
  <c r="P128" i="35"/>
  <c r="P129" i="35"/>
  <c r="P130" i="35"/>
  <c r="P131" i="35"/>
  <c r="P132" i="35"/>
  <c r="P133" i="35"/>
  <c r="P134" i="35"/>
  <c r="P135" i="35"/>
  <c r="P136" i="35"/>
  <c r="P137" i="35"/>
  <c r="P138" i="35"/>
  <c r="P139" i="35"/>
  <c r="P140" i="35"/>
  <c r="P141" i="35"/>
  <c r="P142" i="35"/>
  <c r="P143" i="35"/>
  <c r="P144" i="35"/>
  <c r="P145" i="35"/>
  <c r="P146" i="35"/>
  <c r="P147" i="35"/>
  <c r="P148" i="35"/>
  <c r="P149" i="35"/>
  <c r="P150" i="35"/>
  <c r="P151" i="35"/>
  <c r="P152" i="35"/>
  <c r="P153" i="35"/>
  <c r="P154" i="35"/>
  <c r="P155" i="35"/>
  <c r="P156" i="35"/>
  <c r="P157" i="35"/>
  <c r="P158" i="35"/>
  <c r="P159" i="35"/>
  <c r="P160" i="35"/>
  <c r="P161" i="35"/>
  <c r="P162" i="35"/>
  <c r="P163" i="35"/>
  <c r="P164" i="35"/>
  <c r="P165" i="35"/>
  <c r="P166" i="35"/>
  <c r="P167" i="35"/>
  <c r="P168" i="35"/>
  <c r="P169" i="35"/>
  <c r="P170" i="35"/>
  <c r="P171" i="35"/>
  <c r="P172" i="35"/>
  <c r="P173" i="35"/>
  <c r="P174" i="35"/>
  <c r="P175" i="35"/>
  <c r="P176" i="35"/>
  <c r="P177" i="35"/>
  <c r="P178" i="35"/>
  <c r="P179" i="35"/>
  <c r="P180" i="35"/>
  <c r="P181" i="35"/>
  <c r="P182" i="35"/>
  <c r="P183" i="35"/>
  <c r="P184" i="35"/>
  <c r="P185" i="35"/>
  <c r="P186" i="35"/>
  <c r="P187" i="35"/>
  <c r="P188" i="35"/>
  <c r="P189" i="35"/>
  <c r="P190" i="35"/>
  <c r="P191" i="35"/>
  <c r="P192" i="35"/>
  <c r="P193" i="35"/>
  <c r="P194" i="35"/>
  <c r="P195" i="35"/>
  <c r="P196" i="35"/>
  <c r="P197" i="35"/>
  <c r="P198" i="35"/>
  <c r="P199" i="35"/>
  <c r="P200" i="35"/>
  <c r="P201" i="35"/>
  <c r="P202" i="35"/>
  <c r="P203" i="35"/>
  <c r="P204" i="35"/>
  <c r="P205" i="35"/>
  <c r="P206" i="35"/>
  <c r="P207" i="35"/>
  <c r="P208" i="35"/>
  <c r="P209" i="35"/>
  <c r="P210" i="35"/>
  <c r="P211" i="35"/>
  <c r="P212" i="35"/>
  <c r="P213" i="35"/>
  <c r="P214" i="35"/>
  <c r="P215" i="35"/>
  <c r="P216" i="35"/>
  <c r="P217" i="35"/>
  <c r="P218" i="35"/>
  <c r="P219" i="35"/>
  <c r="P220" i="35"/>
  <c r="P221" i="35"/>
  <c r="P222" i="35"/>
  <c r="P223" i="35"/>
  <c r="P224" i="35"/>
  <c r="P225" i="35"/>
  <c r="P226" i="35"/>
  <c r="P227" i="35"/>
  <c r="P228" i="35"/>
  <c r="P229" i="35"/>
  <c r="P230" i="35"/>
  <c r="P231" i="35"/>
  <c r="P232" i="35"/>
  <c r="P233" i="35"/>
  <c r="P234" i="35"/>
  <c r="P235" i="35"/>
  <c r="P236" i="35"/>
  <c r="P237" i="35"/>
  <c r="P238" i="35"/>
  <c r="P239" i="35"/>
  <c r="P240" i="35"/>
  <c r="P241" i="35"/>
  <c r="P242" i="35"/>
  <c r="P243" i="35"/>
  <c r="P244" i="35"/>
  <c r="P245" i="35"/>
  <c r="P246" i="35"/>
  <c r="P247" i="35"/>
  <c r="P248" i="35"/>
  <c r="P249" i="35"/>
  <c r="P250" i="35"/>
  <c r="P251" i="35"/>
  <c r="P252" i="35"/>
  <c r="P253" i="35"/>
  <c r="P254" i="35"/>
  <c r="P255" i="35"/>
  <c r="P256" i="35"/>
  <c r="P257" i="35"/>
  <c r="P258" i="35"/>
  <c r="P259" i="35"/>
  <c r="P260" i="35"/>
  <c r="P261" i="35"/>
  <c r="P262" i="35"/>
  <c r="P263" i="35"/>
  <c r="P264" i="35"/>
  <c r="P265" i="35"/>
  <c r="P266" i="35"/>
  <c r="P267" i="35"/>
  <c r="P268" i="35"/>
  <c r="P269" i="35"/>
  <c r="P270" i="35"/>
  <c r="P271" i="35"/>
  <c r="P272" i="35"/>
  <c r="P273" i="35"/>
  <c r="P274" i="35"/>
  <c r="P275" i="35"/>
  <c r="P276" i="35"/>
  <c r="P277" i="35"/>
  <c r="P278" i="35"/>
  <c r="P279" i="35"/>
  <c r="P280" i="35"/>
  <c r="P281" i="35"/>
  <c r="P282" i="35"/>
  <c r="P283" i="35"/>
  <c r="P284" i="35"/>
  <c r="P285" i="35"/>
  <c r="P286" i="35"/>
  <c r="P287" i="35"/>
  <c r="P288" i="35"/>
  <c r="P289" i="35"/>
  <c r="P290" i="35"/>
  <c r="P291" i="35"/>
  <c r="P292" i="35"/>
  <c r="P293" i="35"/>
  <c r="P294" i="35"/>
  <c r="P295" i="35"/>
  <c r="P296" i="35"/>
  <c r="P297" i="35"/>
  <c r="P298" i="35"/>
  <c r="P299" i="35"/>
  <c r="P300" i="35"/>
  <c r="P301" i="35"/>
  <c r="P302" i="35"/>
  <c r="P303" i="35"/>
  <c r="P304" i="35"/>
  <c r="P305" i="35"/>
  <c r="P306" i="35"/>
  <c r="P307" i="35"/>
  <c r="P308" i="35"/>
  <c r="P309" i="35"/>
  <c r="P310" i="35"/>
  <c r="P311" i="35"/>
  <c r="P312" i="35"/>
  <c r="P313" i="35"/>
  <c r="P314" i="35"/>
  <c r="P315" i="35"/>
  <c r="P316" i="35"/>
  <c r="P317" i="35"/>
  <c r="P318" i="35"/>
  <c r="P319" i="35"/>
  <c r="P320" i="35"/>
  <c r="P321" i="35"/>
  <c r="P322" i="35"/>
  <c r="P323" i="35"/>
  <c r="P324" i="35"/>
  <c r="P325" i="35"/>
  <c r="P326" i="35"/>
  <c r="P327" i="35"/>
  <c r="P328" i="35"/>
  <c r="P329" i="35"/>
  <c r="P330" i="35"/>
  <c r="P331" i="35"/>
  <c r="P332" i="35"/>
  <c r="P333" i="35"/>
  <c r="P334" i="35"/>
  <c r="P335" i="35"/>
  <c r="P336" i="35"/>
  <c r="P337" i="35"/>
  <c r="P338" i="35"/>
  <c r="P339" i="35"/>
  <c r="P340" i="35"/>
  <c r="P341" i="35"/>
  <c r="P342" i="35"/>
  <c r="P343" i="35"/>
  <c r="P344" i="35"/>
  <c r="P345" i="35"/>
  <c r="P346" i="35"/>
  <c r="P347" i="35"/>
  <c r="P348" i="35"/>
  <c r="P349" i="35"/>
  <c r="P350" i="35"/>
  <c r="P351" i="35"/>
  <c r="P352" i="35"/>
  <c r="P353" i="35"/>
  <c r="P354" i="35"/>
  <c r="P355" i="35"/>
  <c r="P356" i="35"/>
  <c r="P357" i="35"/>
  <c r="P358" i="35"/>
  <c r="P359" i="35"/>
  <c r="P360" i="35"/>
  <c r="P361" i="35"/>
  <c r="P362" i="35"/>
  <c r="P363" i="35"/>
  <c r="P364" i="35"/>
  <c r="P365" i="35"/>
  <c r="P366" i="35"/>
  <c r="P367" i="35"/>
  <c r="P368" i="35"/>
  <c r="P369" i="35"/>
  <c r="P370" i="35"/>
  <c r="P371" i="35"/>
  <c r="P372" i="35"/>
  <c r="P373" i="35"/>
  <c r="P374" i="35"/>
  <c r="P375" i="35"/>
  <c r="P376" i="35"/>
  <c r="P377" i="35"/>
  <c r="P378" i="35"/>
  <c r="P379" i="35"/>
  <c r="P380" i="35"/>
  <c r="P381" i="35"/>
  <c r="P382" i="35"/>
  <c r="P383" i="35"/>
  <c r="P384" i="35"/>
  <c r="P385" i="35"/>
  <c r="P386" i="35"/>
  <c r="P387" i="35"/>
  <c r="P388" i="35"/>
  <c r="P389" i="35"/>
  <c r="P390" i="35"/>
  <c r="P391" i="35"/>
  <c r="P392" i="35"/>
  <c r="P393" i="35"/>
  <c r="P394" i="35"/>
  <c r="P395" i="35"/>
  <c r="P396" i="35"/>
  <c r="P397" i="35"/>
  <c r="P398" i="35"/>
  <c r="P399" i="35"/>
  <c r="P400" i="35"/>
  <c r="P401" i="35"/>
  <c r="P402" i="35"/>
  <c r="P403" i="35"/>
  <c r="P404" i="35"/>
  <c r="P405" i="35"/>
  <c r="P406" i="35"/>
  <c r="P407" i="35"/>
  <c r="P408" i="35"/>
  <c r="P409" i="35"/>
  <c r="P410" i="35"/>
  <c r="P411" i="35"/>
  <c r="P412" i="35"/>
  <c r="P413" i="35"/>
  <c r="P414" i="35"/>
  <c r="P415" i="35"/>
  <c r="P416" i="35"/>
  <c r="P417" i="35"/>
  <c r="P418" i="35"/>
  <c r="P419" i="35"/>
  <c r="P420" i="35"/>
  <c r="P421" i="35"/>
  <c r="P422" i="35"/>
  <c r="P423" i="35"/>
  <c r="P424" i="35"/>
  <c r="P425" i="35"/>
  <c r="P426" i="35"/>
  <c r="P427" i="35"/>
  <c r="P428" i="35"/>
  <c r="P429" i="35"/>
  <c r="P430" i="35"/>
  <c r="P431" i="35"/>
  <c r="P432" i="35"/>
  <c r="P433" i="35"/>
  <c r="P434" i="35"/>
  <c r="P435" i="35"/>
  <c r="P436" i="35"/>
  <c r="P437" i="35"/>
  <c r="P438" i="35"/>
  <c r="P439" i="35"/>
  <c r="P440" i="35"/>
  <c r="P441" i="35"/>
  <c r="P442" i="35"/>
  <c r="P443" i="35"/>
  <c r="P444" i="35"/>
  <c r="P445" i="35"/>
  <c r="P446" i="35"/>
  <c r="P447" i="35"/>
  <c r="P448" i="35"/>
  <c r="P449" i="35"/>
  <c r="P450" i="35"/>
  <c r="P451" i="35"/>
  <c r="P452" i="35"/>
  <c r="P453" i="35"/>
  <c r="P454" i="35"/>
  <c r="P455" i="35"/>
  <c r="P456" i="35"/>
  <c r="P457" i="35"/>
  <c r="P458" i="35"/>
  <c r="P459" i="35"/>
  <c r="P460" i="35"/>
  <c r="P461" i="35"/>
  <c r="C44" i="41" l="1"/>
  <c r="C43" i="41"/>
  <c r="C42" i="41"/>
  <c r="C41" i="41"/>
  <c r="C40" i="41"/>
  <c r="C39" i="41"/>
  <c r="C38" i="41"/>
  <c r="C37" i="41"/>
  <c r="C36" i="41"/>
  <c r="C35" i="41"/>
  <c r="D31" i="40" l="1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C36" i="40"/>
  <c r="C37" i="40"/>
  <c r="C33" i="40"/>
  <c r="C32" i="40"/>
  <c r="C31" i="40"/>
  <c r="C35" i="40"/>
  <c r="C34" i="40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Q33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C43" i="39" l="1"/>
  <c r="C39" i="39"/>
  <c r="C37" i="39"/>
  <c r="C41" i="39"/>
  <c r="C40" i="39"/>
  <c r="C38" i="39"/>
  <c r="C36" i="39"/>
  <c r="C35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D35" i="18" l="1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C35" i="18"/>
  <c r="Q38" i="18"/>
  <c r="O38" i="18"/>
  <c r="M38" i="18"/>
  <c r="K38" i="18"/>
  <c r="I38" i="18"/>
  <c r="G38" i="18"/>
  <c r="E38" i="18"/>
  <c r="Q34" i="18"/>
  <c r="O34" i="18"/>
  <c r="M34" i="18"/>
  <c r="K34" i="18"/>
  <c r="I34" i="18"/>
  <c r="G34" i="18"/>
  <c r="E34" i="18"/>
  <c r="Q37" i="18"/>
  <c r="O37" i="18"/>
  <c r="M37" i="18"/>
  <c r="K37" i="18"/>
  <c r="I37" i="18"/>
  <c r="G37" i="18"/>
  <c r="E37" i="18"/>
  <c r="C37" i="18"/>
  <c r="Q41" i="18"/>
  <c r="O41" i="18"/>
  <c r="M41" i="18"/>
  <c r="K41" i="18"/>
  <c r="I41" i="18"/>
  <c r="G41" i="18"/>
  <c r="E41" i="18"/>
  <c r="C41" i="18"/>
  <c r="D34" i="18"/>
  <c r="F34" i="18"/>
  <c r="H34" i="18"/>
  <c r="J34" i="18"/>
  <c r="L34" i="18"/>
  <c r="N34" i="18"/>
  <c r="P34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D37" i="18"/>
  <c r="F37" i="18"/>
  <c r="H37" i="18"/>
  <c r="J37" i="18"/>
  <c r="L37" i="18"/>
  <c r="N37" i="18"/>
  <c r="P37" i="18"/>
  <c r="D38" i="18"/>
  <c r="F38" i="18"/>
  <c r="H38" i="18"/>
  <c r="J38" i="18"/>
  <c r="L38" i="18"/>
  <c r="N38" i="18"/>
  <c r="P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D41" i="18"/>
  <c r="F41" i="18"/>
  <c r="H41" i="18"/>
  <c r="J41" i="18"/>
  <c r="L41" i="18"/>
  <c r="N41" i="18"/>
  <c r="P41" i="18"/>
  <c r="D42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C42" i="18"/>
  <c r="C40" i="18"/>
  <c r="C39" i="18"/>
  <c r="C38" i="18"/>
  <c r="C36" i="18"/>
  <c r="C34" i="18"/>
  <c r="D33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C33" i="18"/>
  <c r="L1" i="5" l="1"/>
  <c r="M432" i="35" l="1"/>
  <c r="N432" i="35"/>
  <c r="O432" i="35"/>
  <c r="M433" i="35"/>
  <c r="N433" i="35"/>
  <c r="O433" i="35"/>
  <c r="M434" i="35"/>
  <c r="N434" i="35"/>
  <c r="O434" i="35"/>
  <c r="M435" i="35"/>
  <c r="N435" i="35"/>
  <c r="O435" i="35"/>
  <c r="M436" i="35"/>
  <c r="N436" i="35"/>
  <c r="O436" i="35"/>
  <c r="M437" i="35"/>
  <c r="N437" i="35"/>
  <c r="O437" i="35"/>
  <c r="M438" i="35"/>
  <c r="N438" i="35"/>
  <c r="O438" i="35"/>
  <c r="M439" i="35"/>
  <c r="N439" i="35"/>
  <c r="O439" i="35"/>
  <c r="M440" i="35"/>
  <c r="N440" i="35"/>
  <c r="O440" i="35"/>
  <c r="M441" i="35"/>
  <c r="N441" i="35"/>
  <c r="O441" i="35"/>
  <c r="M442" i="35"/>
  <c r="N442" i="35"/>
  <c r="O442" i="35"/>
  <c r="M443" i="35"/>
  <c r="N443" i="35"/>
  <c r="O443" i="35"/>
  <c r="M444" i="35"/>
  <c r="N444" i="35"/>
  <c r="O444" i="35"/>
  <c r="M445" i="35"/>
  <c r="N445" i="35"/>
  <c r="O445" i="35"/>
  <c r="M446" i="35"/>
  <c r="N446" i="35"/>
  <c r="O446" i="35"/>
  <c r="M447" i="35"/>
  <c r="N447" i="35"/>
  <c r="O447" i="35"/>
  <c r="M448" i="35"/>
  <c r="N448" i="35"/>
  <c r="O448" i="35"/>
  <c r="M449" i="35"/>
  <c r="N449" i="35"/>
  <c r="O449" i="35"/>
  <c r="M450" i="35"/>
  <c r="N450" i="35"/>
  <c r="O450" i="35"/>
  <c r="M451" i="35"/>
  <c r="N451" i="35"/>
  <c r="O451" i="35"/>
  <c r="M452" i="35"/>
  <c r="N452" i="35"/>
  <c r="O452" i="35"/>
  <c r="M453" i="35"/>
  <c r="N453" i="35"/>
  <c r="O453" i="35"/>
  <c r="M454" i="35"/>
  <c r="N454" i="35"/>
  <c r="O454" i="35"/>
  <c r="M455" i="35"/>
  <c r="N455" i="35"/>
  <c r="O455" i="35"/>
  <c r="M456" i="35"/>
  <c r="N456" i="35"/>
  <c r="O456" i="35"/>
  <c r="M457" i="35"/>
  <c r="N457" i="35"/>
  <c r="O457" i="35"/>
  <c r="M458" i="35"/>
  <c r="N458" i="35"/>
  <c r="O458" i="35"/>
  <c r="M459" i="35"/>
  <c r="N459" i="35"/>
  <c r="O459" i="35"/>
  <c r="M460" i="35"/>
  <c r="N460" i="35"/>
  <c r="O460" i="35"/>
  <c r="M461" i="35"/>
  <c r="N461" i="35"/>
  <c r="O461" i="35"/>
  <c r="L461" i="35"/>
  <c r="L460" i="35"/>
  <c r="L459" i="35"/>
  <c r="L458" i="35"/>
  <c r="L457" i="35"/>
  <c r="L456" i="35"/>
  <c r="L455" i="35"/>
  <c r="L454" i="35"/>
  <c r="L453" i="35"/>
  <c r="L452" i="35"/>
  <c r="L451" i="35"/>
  <c r="L450" i="35"/>
  <c r="L449" i="35"/>
  <c r="L448" i="35"/>
  <c r="L447" i="35"/>
  <c r="L446" i="35"/>
  <c r="L445" i="35"/>
  <c r="L444" i="35"/>
  <c r="L443" i="35"/>
  <c r="L442" i="35"/>
  <c r="L441" i="35"/>
  <c r="L440" i="35"/>
  <c r="L439" i="35"/>
  <c r="L438" i="35"/>
  <c r="L437" i="35"/>
  <c r="L436" i="35"/>
  <c r="L435" i="35"/>
  <c r="L434" i="35"/>
  <c r="L433" i="35"/>
  <c r="L432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L221" i="35"/>
  <c r="L222" i="35"/>
  <c r="L223" i="35"/>
  <c r="L224" i="35"/>
  <c r="L225" i="35"/>
  <c r="L226" i="35"/>
  <c r="L227" i="35"/>
  <c r="L228" i="35"/>
  <c r="L229" i="35"/>
  <c r="L230" i="35"/>
  <c r="L231" i="35"/>
  <c r="L232" i="35"/>
  <c r="L233" i="35"/>
  <c r="L234" i="35"/>
  <c r="L235" i="35"/>
  <c r="L236" i="35"/>
  <c r="L237" i="35"/>
  <c r="L238" i="35"/>
  <c r="L239" i="35"/>
  <c r="L240" i="35"/>
  <c r="L241" i="35"/>
  <c r="L242" i="35"/>
  <c r="L243" i="35"/>
  <c r="L244" i="35"/>
  <c r="L245" i="35"/>
  <c r="L246" i="35"/>
  <c r="L247" i="35"/>
  <c r="L248" i="35"/>
  <c r="L249" i="35"/>
  <c r="L250" i="35"/>
  <c r="L251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L269" i="35"/>
  <c r="L270" i="35"/>
  <c r="L271" i="35"/>
  <c r="L272" i="35"/>
  <c r="L273" i="35"/>
  <c r="L274" i="35"/>
  <c r="L275" i="35"/>
  <c r="L276" i="35"/>
  <c r="L277" i="35"/>
  <c r="L278" i="35"/>
  <c r="L279" i="35"/>
  <c r="L280" i="35"/>
  <c r="L281" i="35"/>
  <c r="L282" i="35"/>
  <c r="L283" i="35"/>
  <c r="L284" i="35"/>
  <c r="L285" i="35"/>
  <c r="L286" i="35"/>
  <c r="L287" i="35"/>
  <c r="L288" i="35"/>
  <c r="L289" i="35"/>
  <c r="L290" i="35"/>
  <c r="L291" i="35"/>
  <c r="L292" i="35"/>
  <c r="L293" i="35"/>
  <c r="L294" i="35"/>
  <c r="L295" i="35"/>
  <c r="L296" i="35"/>
  <c r="L297" i="35"/>
  <c r="L298" i="35"/>
  <c r="L299" i="35"/>
  <c r="L300" i="35"/>
  <c r="L301" i="35"/>
  <c r="L302" i="35"/>
  <c r="L303" i="35"/>
  <c r="L304" i="35"/>
  <c r="L305" i="35"/>
  <c r="L306" i="35"/>
  <c r="L307" i="35"/>
  <c r="L308" i="35"/>
  <c r="L309" i="35"/>
  <c r="L310" i="35"/>
  <c r="L311" i="35"/>
  <c r="L312" i="35"/>
  <c r="L313" i="35"/>
  <c r="L314" i="35"/>
  <c r="L315" i="35"/>
  <c r="L316" i="35"/>
  <c r="L317" i="35"/>
  <c r="L318" i="35"/>
  <c r="L319" i="35"/>
  <c r="L320" i="35"/>
  <c r="L321" i="35"/>
  <c r="L322" i="35"/>
  <c r="L323" i="35"/>
  <c r="L324" i="35"/>
  <c r="L325" i="35"/>
  <c r="L326" i="35"/>
  <c r="L327" i="35"/>
  <c r="L328" i="35"/>
  <c r="L329" i="35"/>
  <c r="L330" i="35"/>
  <c r="L331" i="35"/>
  <c r="L332" i="35"/>
  <c r="L333" i="35"/>
  <c r="L334" i="35"/>
  <c r="L335" i="35"/>
  <c r="L336" i="35"/>
  <c r="L337" i="35"/>
  <c r="L338" i="35"/>
  <c r="L339" i="35"/>
  <c r="L340" i="35"/>
  <c r="L341" i="35"/>
  <c r="L342" i="35"/>
  <c r="L343" i="35"/>
  <c r="L344" i="35"/>
  <c r="L345" i="35"/>
  <c r="L346" i="35"/>
  <c r="L347" i="35"/>
  <c r="L348" i="35"/>
  <c r="L349" i="35"/>
  <c r="L350" i="35"/>
  <c r="L351" i="35"/>
  <c r="L352" i="35"/>
  <c r="L353" i="35"/>
  <c r="L354" i="35"/>
  <c r="L355" i="35"/>
  <c r="L356" i="35"/>
  <c r="L357" i="35"/>
  <c r="L358" i="35"/>
  <c r="L359" i="35"/>
  <c r="L360" i="35"/>
  <c r="L361" i="35"/>
  <c r="L362" i="35"/>
  <c r="L363" i="35"/>
  <c r="L364" i="35"/>
  <c r="L365" i="35"/>
  <c r="L366" i="35"/>
  <c r="L367" i="35"/>
  <c r="L368" i="35"/>
  <c r="L369" i="35"/>
  <c r="L370" i="35"/>
  <c r="L371" i="35"/>
  <c r="L372" i="35"/>
  <c r="L373" i="35"/>
  <c r="L374" i="35"/>
  <c r="L375" i="35"/>
  <c r="L376" i="35"/>
  <c r="L377" i="35"/>
  <c r="L378" i="35"/>
  <c r="L379" i="35"/>
  <c r="L380" i="35"/>
  <c r="L381" i="35"/>
  <c r="L382" i="35"/>
  <c r="L383" i="35"/>
  <c r="L384" i="35"/>
  <c r="L385" i="35"/>
  <c r="L386" i="35"/>
  <c r="L387" i="35"/>
  <c r="L388" i="35"/>
  <c r="L389" i="35"/>
  <c r="L390" i="35"/>
  <c r="L391" i="35"/>
  <c r="L392" i="35"/>
  <c r="L393" i="35"/>
  <c r="L394" i="35"/>
  <c r="L395" i="35"/>
  <c r="L396" i="35"/>
  <c r="L397" i="35"/>
  <c r="L398" i="35"/>
  <c r="L399" i="35"/>
  <c r="L400" i="35"/>
  <c r="L401" i="35"/>
  <c r="L402" i="35"/>
  <c r="L403" i="35"/>
  <c r="L404" i="35"/>
  <c r="L405" i="35"/>
  <c r="L406" i="35"/>
  <c r="L407" i="35"/>
  <c r="L408" i="35"/>
  <c r="L409" i="35"/>
  <c r="L410" i="35"/>
  <c r="L411" i="35"/>
  <c r="L412" i="35"/>
  <c r="L413" i="35"/>
  <c r="L414" i="35"/>
  <c r="L415" i="35"/>
  <c r="L416" i="35"/>
  <c r="L417" i="35"/>
  <c r="L418" i="35"/>
  <c r="L419" i="35"/>
  <c r="L420" i="35"/>
  <c r="L421" i="35"/>
  <c r="L422" i="35"/>
  <c r="L423" i="35"/>
  <c r="L424" i="35"/>
  <c r="L425" i="35"/>
  <c r="L426" i="35"/>
  <c r="L427" i="35"/>
  <c r="L428" i="35"/>
  <c r="L429" i="35"/>
  <c r="L430" i="35"/>
  <c r="L431" i="35"/>
  <c r="L51" i="35"/>
  <c r="M51" i="35"/>
  <c r="N51" i="35"/>
  <c r="O51" i="35"/>
  <c r="M52" i="35"/>
  <c r="N52" i="35"/>
  <c r="O52" i="35"/>
  <c r="M53" i="35"/>
  <c r="N53" i="35"/>
  <c r="O53" i="35"/>
  <c r="M54" i="35"/>
  <c r="N54" i="35"/>
  <c r="O54" i="35"/>
  <c r="M55" i="35"/>
  <c r="N55" i="35"/>
  <c r="O55" i="35"/>
  <c r="M56" i="35"/>
  <c r="N56" i="35"/>
  <c r="O56" i="35"/>
  <c r="M57" i="35"/>
  <c r="N57" i="35"/>
  <c r="O57" i="35"/>
  <c r="M58" i="35"/>
  <c r="N58" i="35"/>
  <c r="O58" i="35"/>
  <c r="M59" i="35"/>
  <c r="N59" i="35"/>
  <c r="O59" i="35"/>
  <c r="M60" i="35"/>
  <c r="N60" i="35"/>
  <c r="O60" i="35"/>
  <c r="M61" i="35"/>
  <c r="N61" i="35"/>
  <c r="O61" i="35"/>
  <c r="M62" i="35"/>
  <c r="N62" i="35"/>
  <c r="O62" i="35"/>
  <c r="M63" i="35"/>
  <c r="N63" i="35"/>
  <c r="O63" i="35"/>
  <c r="M64" i="35"/>
  <c r="N64" i="35"/>
  <c r="O64" i="35"/>
  <c r="M65" i="35"/>
  <c r="N65" i="35"/>
  <c r="O65" i="35"/>
  <c r="M66" i="35"/>
  <c r="N66" i="35"/>
  <c r="O66" i="35"/>
  <c r="M67" i="35"/>
  <c r="N67" i="35"/>
  <c r="O67" i="35"/>
  <c r="M68" i="35"/>
  <c r="N68" i="35"/>
  <c r="O68" i="35"/>
  <c r="M69" i="35"/>
  <c r="N69" i="35"/>
  <c r="O69" i="35"/>
  <c r="M70" i="35"/>
  <c r="N70" i="35"/>
  <c r="O70" i="35"/>
  <c r="M71" i="35"/>
  <c r="N71" i="35"/>
  <c r="O71" i="35"/>
  <c r="M72" i="35"/>
  <c r="N72" i="35"/>
  <c r="O72" i="35"/>
  <c r="M73" i="35"/>
  <c r="N73" i="35"/>
  <c r="O73" i="35"/>
  <c r="M74" i="35"/>
  <c r="N74" i="35"/>
  <c r="O74" i="35"/>
  <c r="M75" i="35"/>
  <c r="N75" i="35"/>
  <c r="O75" i="35"/>
  <c r="M76" i="35"/>
  <c r="N76" i="35"/>
  <c r="O76" i="35"/>
  <c r="M77" i="35"/>
  <c r="N77" i="35"/>
  <c r="O77" i="35"/>
  <c r="M78" i="35"/>
  <c r="N78" i="35"/>
  <c r="O78" i="35"/>
  <c r="M79" i="35"/>
  <c r="N79" i="35"/>
  <c r="O79" i="35"/>
  <c r="M80" i="35"/>
  <c r="N80" i="35"/>
  <c r="O80" i="35"/>
  <c r="M81" i="35"/>
  <c r="N81" i="35"/>
  <c r="O81" i="35"/>
  <c r="M82" i="35"/>
  <c r="N82" i="35"/>
  <c r="O82" i="35"/>
  <c r="M83" i="35"/>
  <c r="N83" i="35"/>
  <c r="O83" i="35"/>
  <c r="M84" i="35"/>
  <c r="N84" i="35"/>
  <c r="O84" i="35"/>
  <c r="M85" i="35"/>
  <c r="N85" i="35"/>
  <c r="O85" i="35"/>
  <c r="M86" i="35"/>
  <c r="N86" i="35"/>
  <c r="O86" i="35"/>
  <c r="M87" i="35"/>
  <c r="N87" i="35"/>
  <c r="O87" i="35"/>
  <c r="M88" i="35"/>
  <c r="N88" i="35"/>
  <c r="O88" i="35"/>
  <c r="M89" i="35"/>
  <c r="N89" i="35"/>
  <c r="O89" i="35"/>
  <c r="M90" i="35"/>
  <c r="N90" i="35"/>
  <c r="O90" i="35"/>
  <c r="M91" i="35"/>
  <c r="N91" i="35"/>
  <c r="O91" i="35"/>
  <c r="M92" i="35"/>
  <c r="N92" i="35"/>
  <c r="O92" i="35"/>
  <c r="M93" i="35"/>
  <c r="N93" i="35"/>
  <c r="O93" i="35"/>
  <c r="M94" i="35"/>
  <c r="N94" i="35"/>
  <c r="O94" i="35"/>
  <c r="M95" i="35"/>
  <c r="N95" i="35"/>
  <c r="O95" i="35"/>
  <c r="M96" i="35"/>
  <c r="N96" i="35"/>
  <c r="O96" i="35"/>
  <c r="M97" i="35"/>
  <c r="N97" i="35"/>
  <c r="O97" i="35"/>
  <c r="M98" i="35"/>
  <c r="N98" i="35"/>
  <c r="O98" i="35"/>
  <c r="M99" i="35"/>
  <c r="N99" i="35"/>
  <c r="O99" i="35"/>
  <c r="M100" i="35"/>
  <c r="N100" i="35"/>
  <c r="O100" i="35"/>
  <c r="M101" i="35"/>
  <c r="N101" i="35"/>
  <c r="O101" i="35"/>
  <c r="M102" i="35"/>
  <c r="N102" i="35"/>
  <c r="O102" i="35"/>
  <c r="M103" i="35"/>
  <c r="N103" i="35"/>
  <c r="O103" i="35"/>
  <c r="M104" i="35"/>
  <c r="N104" i="35"/>
  <c r="O104" i="35"/>
  <c r="M105" i="35"/>
  <c r="N105" i="35"/>
  <c r="O105" i="35"/>
  <c r="M106" i="35"/>
  <c r="N106" i="35"/>
  <c r="O106" i="35"/>
  <c r="M107" i="35"/>
  <c r="N107" i="35"/>
  <c r="O107" i="35"/>
  <c r="M108" i="35"/>
  <c r="N108" i="35"/>
  <c r="O108" i="35"/>
  <c r="M109" i="35"/>
  <c r="N109" i="35"/>
  <c r="O109" i="35"/>
  <c r="M110" i="35"/>
  <c r="N110" i="35"/>
  <c r="O110" i="35"/>
  <c r="M111" i="35"/>
  <c r="N111" i="35"/>
  <c r="O111" i="35"/>
  <c r="M112" i="35"/>
  <c r="N112" i="35"/>
  <c r="O112" i="35"/>
  <c r="M113" i="35"/>
  <c r="N113" i="35"/>
  <c r="O113" i="35"/>
  <c r="M114" i="35"/>
  <c r="N114" i="35"/>
  <c r="O114" i="35"/>
  <c r="M115" i="35"/>
  <c r="N115" i="35"/>
  <c r="O115" i="35"/>
  <c r="M116" i="35"/>
  <c r="N116" i="35"/>
  <c r="O116" i="35"/>
  <c r="M117" i="35"/>
  <c r="N117" i="35"/>
  <c r="O117" i="35"/>
  <c r="M118" i="35"/>
  <c r="N118" i="35"/>
  <c r="O118" i="35"/>
  <c r="M119" i="35"/>
  <c r="N119" i="35"/>
  <c r="O119" i="35"/>
  <c r="M120" i="35"/>
  <c r="N120" i="35"/>
  <c r="O120" i="35"/>
  <c r="M121" i="35"/>
  <c r="N121" i="35"/>
  <c r="O121" i="35"/>
  <c r="M122" i="35"/>
  <c r="N122" i="35"/>
  <c r="O122" i="35"/>
  <c r="M123" i="35"/>
  <c r="N123" i="35"/>
  <c r="O123" i="35"/>
  <c r="M124" i="35"/>
  <c r="N124" i="35"/>
  <c r="O124" i="35"/>
  <c r="M125" i="35"/>
  <c r="N125" i="35"/>
  <c r="O125" i="35"/>
  <c r="M126" i="35"/>
  <c r="N126" i="35"/>
  <c r="O126" i="35"/>
  <c r="M127" i="35"/>
  <c r="N127" i="35"/>
  <c r="O127" i="35"/>
  <c r="M128" i="35"/>
  <c r="N128" i="35"/>
  <c r="O128" i="35"/>
  <c r="M129" i="35"/>
  <c r="N129" i="35"/>
  <c r="O129" i="35"/>
  <c r="M130" i="35"/>
  <c r="N130" i="35"/>
  <c r="O130" i="35"/>
  <c r="M131" i="35"/>
  <c r="N131" i="35"/>
  <c r="O131" i="35"/>
  <c r="M132" i="35"/>
  <c r="N132" i="35"/>
  <c r="O132" i="35"/>
  <c r="M133" i="35"/>
  <c r="N133" i="35"/>
  <c r="O133" i="35"/>
  <c r="M134" i="35"/>
  <c r="N134" i="35"/>
  <c r="O134" i="35"/>
  <c r="M135" i="35"/>
  <c r="N135" i="35"/>
  <c r="O135" i="35"/>
  <c r="M136" i="35"/>
  <c r="N136" i="35"/>
  <c r="O136" i="35"/>
  <c r="M137" i="35"/>
  <c r="N137" i="35"/>
  <c r="O137" i="35"/>
  <c r="M138" i="35"/>
  <c r="N138" i="35"/>
  <c r="O138" i="35"/>
  <c r="M139" i="35"/>
  <c r="N139" i="35"/>
  <c r="O139" i="35"/>
  <c r="M140" i="35"/>
  <c r="N140" i="35"/>
  <c r="O140" i="35"/>
  <c r="M141" i="35"/>
  <c r="N141" i="35"/>
  <c r="O141" i="35"/>
  <c r="M142" i="35"/>
  <c r="N142" i="35"/>
  <c r="O142" i="35"/>
  <c r="M143" i="35"/>
  <c r="N143" i="35"/>
  <c r="O143" i="35"/>
  <c r="M144" i="35"/>
  <c r="N144" i="35"/>
  <c r="O144" i="35"/>
  <c r="M145" i="35"/>
  <c r="N145" i="35"/>
  <c r="O145" i="35"/>
  <c r="M146" i="35"/>
  <c r="N146" i="35"/>
  <c r="O146" i="35"/>
  <c r="M147" i="35"/>
  <c r="N147" i="35"/>
  <c r="O147" i="35"/>
  <c r="M148" i="35"/>
  <c r="N148" i="35"/>
  <c r="O148" i="35"/>
  <c r="M149" i="35"/>
  <c r="N149" i="35"/>
  <c r="O149" i="35"/>
  <c r="M150" i="35"/>
  <c r="N150" i="35"/>
  <c r="O150" i="35"/>
  <c r="M151" i="35"/>
  <c r="N151" i="35"/>
  <c r="O151" i="35"/>
  <c r="M152" i="35"/>
  <c r="N152" i="35"/>
  <c r="O152" i="35"/>
  <c r="M153" i="35"/>
  <c r="N153" i="35"/>
  <c r="O153" i="35"/>
  <c r="M154" i="35"/>
  <c r="N154" i="35"/>
  <c r="O154" i="35"/>
  <c r="M155" i="35"/>
  <c r="N155" i="35"/>
  <c r="O155" i="35"/>
  <c r="M156" i="35"/>
  <c r="N156" i="35"/>
  <c r="O156" i="35"/>
  <c r="M157" i="35"/>
  <c r="N157" i="35"/>
  <c r="O157" i="35"/>
  <c r="M158" i="35"/>
  <c r="N158" i="35"/>
  <c r="O158" i="35"/>
  <c r="M159" i="35"/>
  <c r="N159" i="35"/>
  <c r="O159" i="35"/>
  <c r="M160" i="35"/>
  <c r="N160" i="35"/>
  <c r="O160" i="35"/>
  <c r="M161" i="35"/>
  <c r="N161" i="35"/>
  <c r="O161" i="35"/>
  <c r="M162" i="35"/>
  <c r="N162" i="35"/>
  <c r="O162" i="35"/>
  <c r="M163" i="35"/>
  <c r="N163" i="35"/>
  <c r="O163" i="35"/>
  <c r="M164" i="35"/>
  <c r="N164" i="35"/>
  <c r="O164" i="35"/>
  <c r="M165" i="35"/>
  <c r="N165" i="35"/>
  <c r="O165" i="35"/>
  <c r="M166" i="35"/>
  <c r="N166" i="35"/>
  <c r="O166" i="35"/>
  <c r="M167" i="35"/>
  <c r="N167" i="35"/>
  <c r="O167" i="35"/>
  <c r="M168" i="35"/>
  <c r="N168" i="35"/>
  <c r="O168" i="35"/>
  <c r="M169" i="35"/>
  <c r="N169" i="35"/>
  <c r="O169" i="35"/>
  <c r="M170" i="35"/>
  <c r="N170" i="35"/>
  <c r="O170" i="35"/>
  <c r="M171" i="35"/>
  <c r="N171" i="35"/>
  <c r="O171" i="35"/>
  <c r="M172" i="35"/>
  <c r="N172" i="35"/>
  <c r="O172" i="35"/>
  <c r="M173" i="35"/>
  <c r="N173" i="35"/>
  <c r="O173" i="35"/>
  <c r="M174" i="35"/>
  <c r="N174" i="35"/>
  <c r="O174" i="35"/>
  <c r="M175" i="35"/>
  <c r="N175" i="35"/>
  <c r="O175" i="35"/>
  <c r="M176" i="35"/>
  <c r="N176" i="35"/>
  <c r="O176" i="35"/>
  <c r="M177" i="35"/>
  <c r="N177" i="35"/>
  <c r="O177" i="35"/>
  <c r="M178" i="35"/>
  <c r="N178" i="35"/>
  <c r="O178" i="35"/>
  <c r="M179" i="35"/>
  <c r="N179" i="35"/>
  <c r="O179" i="35"/>
  <c r="M180" i="35"/>
  <c r="N180" i="35"/>
  <c r="O180" i="35"/>
  <c r="M181" i="35"/>
  <c r="N181" i="35"/>
  <c r="O181" i="35"/>
  <c r="M182" i="35"/>
  <c r="N182" i="35"/>
  <c r="O182" i="35"/>
  <c r="M183" i="35"/>
  <c r="N183" i="35"/>
  <c r="O183" i="35"/>
  <c r="M184" i="35"/>
  <c r="N184" i="35"/>
  <c r="O184" i="35"/>
  <c r="M185" i="35"/>
  <c r="N185" i="35"/>
  <c r="O185" i="35"/>
  <c r="M186" i="35"/>
  <c r="N186" i="35"/>
  <c r="O186" i="35"/>
  <c r="M187" i="35"/>
  <c r="N187" i="35"/>
  <c r="O187" i="35"/>
  <c r="M188" i="35"/>
  <c r="N188" i="35"/>
  <c r="O188" i="35"/>
  <c r="M189" i="35"/>
  <c r="N189" i="35"/>
  <c r="O189" i="35"/>
  <c r="M190" i="35"/>
  <c r="N190" i="35"/>
  <c r="O190" i="35"/>
  <c r="M191" i="35"/>
  <c r="N191" i="35"/>
  <c r="O191" i="35"/>
  <c r="M192" i="35"/>
  <c r="N192" i="35"/>
  <c r="O192" i="35"/>
  <c r="M193" i="35"/>
  <c r="N193" i="35"/>
  <c r="O193" i="35"/>
  <c r="M194" i="35"/>
  <c r="N194" i="35"/>
  <c r="O194" i="35"/>
  <c r="M195" i="35"/>
  <c r="N195" i="35"/>
  <c r="O195" i="35"/>
  <c r="M196" i="35"/>
  <c r="N196" i="35"/>
  <c r="O196" i="35"/>
  <c r="M197" i="35"/>
  <c r="N197" i="35"/>
  <c r="O197" i="35"/>
  <c r="M198" i="35"/>
  <c r="N198" i="35"/>
  <c r="O198" i="35"/>
  <c r="M199" i="35"/>
  <c r="N199" i="35"/>
  <c r="O199" i="35"/>
  <c r="M200" i="35"/>
  <c r="N200" i="35"/>
  <c r="O200" i="35"/>
  <c r="M201" i="35"/>
  <c r="N201" i="35"/>
  <c r="O201" i="35"/>
  <c r="M202" i="35"/>
  <c r="N202" i="35"/>
  <c r="O202" i="35"/>
  <c r="M203" i="35"/>
  <c r="N203" i="35"/>
  <c r="O203" i="35"/>
  <c r="M204" i="35"/>
  <c r="N204" i="35"/>
  <c r="O204" i="35"/>
  <c r="M205" i="35"/>
  <c r="N205" i="35"/>
  <c r="O205" i="35"/>
  <c r="M206" i="35"/>
  <c r="N206" i="35"/>
  <c r="O206" i="35"/>
  <c r="M207" i="35"/>
  <c r="N207" i="35"/>
  <c r="O207" i="35"/>
  <c r="M208" i="35"/>
  <c r="N208" i="35"/>
  <c r="O208" i="35"/>
  <c r="M209" i="35"/>
  <c r="N209" i="35"/>
  <c r="O209" i="35"/>
  <c r="M210" i="35"/>
  <c r="N210" i="35"/>
  <c r="O210" i="35"/>
  <c r="M211" i="35"/>
  <c r="N211" i="35"/>
  <c r="O211" i="35"/>
  <c r="M212" i="35"/>
  <c r="N212" i="35"/>
  <c r="O212" i="35"/>
  <c r="M213" i="35"/>
  <c r="N213" i="35"/>
  <c r="O213" i="35"/>
  <c r="M214" i="35"/>
  <c r="N214" i="35"/>
  <c r="O214" i="35"/>
  <c r="M215" i="35"/>
  <c r="N215" i="35"/>
  <c r="O215" i="35"/>
  <c r="M216" i="35"/>
  <c r="N216" i="35"/>
  <c r="O216" i="35"/>
  <c r="M217" i="35"/>
  <c r="N217" i="35"/>
  <c r="O217" i="35"/>
  <c r="M218" i="35"/>
  <c r="N218" i="35"/>
  <c r="O218" i="35"/>
  <c r="M219" i="35"/>
  <c r="N219" i="35"/>
  <c r="O219" i="35"/>
  <c r="M220" i="35"/>
  <c r="N220" i="35"/>
  <c r="O220" i="35"/>
  <c r="M221" i="35"/>
  <c r="N221" i="35"/>
  <c r="O221" i="35"/>
  <c r="M222" i="35"/>
  <c r="N222" i="35"/>
  <c r="O222" i="35"/>
  <c r="M223" i="35"/>
  <c r="N223" i="35"/>
  <c r="O223" i="35"/>
  <c r="M224" i="35"/>
  <c r="N224" i="35"/>
  <c r="O224" i="35"/>
  <c r="M225" i="35"/>
  <c r="N225" i="35"/>
  <c r="O225" i="35"/>
  <c r="M226" i="35"/>
  <c r="N226" i="35"/>
  <c r="O226" i="35"/>
  <c r="M227" i="35"/>
  <c r="N227" i="35"/>
  <c r="O227" i="35"/>
  <c r="M228" i="35"/>
  <c r="N228" i="35"/>
  <c r="O228" i="35"/>
  <c r="M229" i="35"/>
  <c r="N229" i="35"/>
  <c r="O229" i="35"/>
  <c r="M230" i="35"/>
  <c r="N230" i="35"/>
  <c r="O230" i="35"/>
  <c r="M231" i="35"/>
  <c r="N231" i="35"/>
  <c r="O231" i="35"/>
  <c r="M232" i="35"/>
  <c r="N232" i="35"/>
  <c r="O232" i="35"/>
  <c r="M233" i="35"/>
  <c r="N233" i="35"/>
  <c r="O233" i="35"/>
  <c r="M234" i="35"/>
  <c r="N234" i="35"/>
  <c r="O234" i="35"/>
  <c r="M235" i="35"/>
  <c r="N235" i="35"/>
  <c r="O235" i="35"/>
  <c r="M236" i="35"/>
  <c r="N236" i="35"/>
  <c r="O236" i="35"/>
  <c r="M237" i="35"/>
  <c r="N237" i="35"/>
  <c r="O237" i="35"/>
  <c r="M238" i="35"/>
  <c r="N238" i="35"/>
  <c r="O238" i="35"/>
  <c r="M239" i="35"/>
  <c r="N239" i="35"/>
  <c r="O239" i="35"/>
  <c r="M240" i="35"/>
  <c r="N240" i="35"/>
  <c r="O240" i="35"/>
  <c r="M241" i="35"/>
  <c r="N241" i="35"/>
  <c r="O241" i="35"/>
  <c r="M242" i="35"/>
  <c r="N242" i="35"/>
  <c r="O242" i="35"/>
  <c r="M243" i="35"/>
  <c r="N243" i="35"/>
  <c r="O243" i="35"/>
  <c r="M244" i="35"/>
  <c r="N244" i="35"/>
  <c r="O244" i="35"/>
  <c r="M245" i="35"/>
  <c r="N245" i="35"/>
  <c r="O245" i="35"/>
  <c r="M246" i="35"/>
  <c r="N246" i="35"/>
  <c r="O246" i="35"/>
  <c r="M247" i="35"/>
  <c r="N247" i="35"/>
  <c r="O247" i="35"/>
  <c r="M248" i="35"/>
  <c r="N248" i="35"/>
  <c r="O248" i="35"/>
  <c r="M249" i="35"/>
  <c r="N249" i="35"/>
  <c r="O249" i="35"/>
  <c r="M250" i="35"/>
  <c r="N250" i="35"/>
  <c r="O250" i="35"/>
  <c r="M251" i="35"/>
  <c r="N251" i="35"/>
  <c r="O251" i="35"/>
  <c r="M252" i="35"/>
  <c r="N252" i="35"/>
  <c r="O252" i="35"/>
  <c r="M253" i="35"/>
  <c r="N253" i="35"/>
  <c r="O253" i="35"/>
  <c r="M254" i="35"/>
  <c r="N254" i="35"/>
  <c r="O254" i="35"/>
  <c r="M255" i="35"/>
  <c r="N255" i="35"/>
  <c r="O255" i="35"/>
  <c r="M256" i="35"/>
  <c r="N256" i="35"/>
  <c r="O256" i="35"/>
  <c r="M257" i="35"/>
  <c r="N257" i="35"/>
  <c r="O257" i="35"/>
  <c r="M258" i="35"/>
  <c r="N258" i="35"/>
  <c r="O258" i="35"/>
  <c r="M259" i="35"/>
  <c r="N259" i="35"/>
  <c r="O259" i="35"/>
  <c r="M260" i="35"/>
  <c r="N260" i="35"/>
  <c r="O260" i="35"/>
  <c r="M261" i="35"/>
  <c r="N261" i="35"/>
  <c r="O261" i="35"/>
  <c r="M262" i="35"/>
  <c r="N262" i="35"/>
  <c r="O262" i="35"/>
  <c r="M263" i="35"/>
  <c r="N263" i="35"/>
  <c r="O263" i="35"/>
  <c r="M264" i="35"/>
  <c r="N264" i="35"/>
  <c r="O264" i="35"/>
  <c r="M265" i="35"/>
  <c r="N265" i="35"/>
  <c r="O265" i="35"/>
  <c r="M266" i="35"/>
  <c r="N266" i="35"/>
  <c r="O266" i="35"/>
  <c r="M267" i="35"/>
  <c r="N267" i="35"/>
  <c r="O267" i="35"/>
  <c r="M268" i="35"/>
  <c r="N268" i="35"/>
  <c r="O268" i="35"/>
  <c r="M269" i="35"/>
  <c r="N269" i="35"/>
  <c r="O269" i="35"/>
  <c r="M270" i="35"/>
  <c r="N270" i="35"/>
  <c r="O270" i="35"/>
  <c r="M271" i="35"/>
  <c r="N271" i="35"/>
  <c r="O271" i="35"/>
  <c r="M272" i="35"/>
  <c r="N272" i="35"/>
  <c r="O272" i="35"/>
  <c r="M273" i="35"/>
  <c r="N273" i="35"/>
  <c r="O273" i="35"/>
  <c r="M274" i="35"/>
  <c r="N274" i="35"/>
  <c r="O274" i="35"/>
  <c r="M275" i="35"/>
  <c r="N275" i="35"/>
  <c r="O275" i="35"/>
  <c r="M276" i="35"/>
  <c r="N276" i="35"/>
  <c r="O276" i="35"/>
  <c r="M277" i="35"/>
  <c r="N277" i="35"/>
  <c r="O277" i="35"/>
  <c r="M278" i="35"/>
  <c r="N278" i="35"/>
  <c r="O278" i="35"/>
  <c r="M279" i="35"/>
  <c r="N279" i="35"/>
  <c r="O279" i="35"/>
  <c r="M280" i="35"/>
  <c r="N280" i="35"/>
  <c r="O280" i="35"/>
  <c r="M281" i="35"/>
  <c r="N281" i="35"/>
  <c r="O281" i="35"/>
  <c r="M282" i="35"/>
  <c r="N282" i="35"/>
  <c r="O282" i="35"/>
  <c r="M283" i="35"/>
  <c r="N283" i="35"/>
  <c r="O283" i="35"/>
  <c r="M284" i="35"/>
  <c r="N284" i="35"/>
  <c r="O284" i="35"/>
  <c r="M285" i="35"/>
  <c r="N285" i="35"/>
  <c r="O285" i="35"/>
  <c r="M286" i="35"/>
  <c r="N286" i="35"/>
  <c r="O286" i="35"/>
  <c r="M287" i="35"/>
  <c r="N287" i="35"/>
  <c r="O287" i="35"/>
  <c r="M288" i="35"/>
  <c r="N288" i="35"/>
  <c r="O288" i="35"/>
  <c r="M289" i="35"/>
  <c r="N289" i="35"/>
  <c r="O289" i="35"/>
  <c r="M290" i="35"/>
  <c r="N290" i="35"/>
  <c r="O290" i="35"/>
  <c r="M291" i="35"/>
  <c r="N291" i="35"/>
  <c r="O291" i="35"/>
  <c r="M292" i="35"/>
  <c r="N292" i="35"/>
  <c r="O292" i="35"/>
  <c r="M293" i="35"/>
  <c r="N293" i="35"/>
  <c r="O293" i="35"/>
  <c r="M294" i="35"/>
  <c r="N294" i="35"/>
  <c r="O294" i="35"/>
  <c r="M295" i="35"/>
  <c r="N295" i="35"/>
  <c r="O295" i="35"/>
  <c r="M296" i="35"/>
  <c r="N296" i="35"/>
  <c r="O296" i="35"/>
  <c r="M297" i="35"/>
  <c r="N297" i="35"/>
  <c r="O297" i="35"/>
  <c r="M298" i="35"/>
  <c r="N298" i="35"/>
  <c r="O298" i="35"/>
  <c r="M299" i="35"/>
  <c r="N299" i="35"/>
  <c r="O299" i="35"/>
  <c r="M300" i="35"/>
  <c r="N300" i="35"/>
  <c r="O300" i="35"/>
  <c r="M301" i="35"/>
  <c r="N301" i="35"/>
  <c r="O301" i="35"/>
  <c r="M302" i="35"/>
  <c r="N302" i="35"/>
  <c r="O302" i="35"/>
  <c r="M303" i="35"/>
  <c r="N303" i="35"/>
  <c r="O303" i="35"/>
  <c r="M304" i="35"/>
  <c r="N304" i="35"/>
  <c r="O304" i="35"/>
  <c r="M305" i="35"/>
  <c r="N305" i="35"/>
  <c r="O305" i="35"/>
  <c r="M306" i="35"/>
  <c r="N306" i="35"/>
  <c r="O306" i="35"/>
  <c r="M307" i="35"/>
  <c r="N307" i="35"/>
  <c r="O307" i="35"/>
  <c r="M308" i="35"/>
  <c r="N308" i="35"/>
  <c r="O308" i="35"/>
  <c r="M309" i="35"/>
  <c r="N309" i="35"/>
  <c r="O309" i="35"/>
  <c r="M310" i="35"/>
  <c r="N310" i="35"/>
  <c r="O310" i="35"/>
  <c r="M311" i="35"/>
  <c r="N311" i="35"/>
  <c r="O311" i="35"/>
  <c r="M312" i="35"/>
  <c r="N312" i="35"/>
  <c r="O312" i="35"/>
  <c r="M313" i="35"/>
  <c r="N313" i="35"/>
  <c r="O313" i="35"/>
  <c r="M314" i="35"/>
  <c r="N314" i="35"/>
  <c r="O314" i="35"/>
  <c r="M315" i="35"/>
  <c r="N315" i="35"/>
  <c r="O315" i="35"/>
  <c r="M316" i="35"/>
  <c r="N316" i="35"/>
  <c r="O316" i="35"/>
  <c r="M317" i="35"/>
  <c r="N317" i="35"/>
  <c r="O317" i="35"/>
  <c r="M318" i="35"/>
  <c r="N318" i="35"/>
  <c r="O318" i="35"/>
  <c r="M319" i="35"/>
  <c r="N319" i="35"/>
  <c r="O319" i="35"/>
  <c r="M320" i="35"/>
  <c r="N320" i="35"/>
  <c r="O320" i="35"/>
  <c r="M321" i="35"/>
  <c r="N321" i="35"/>
  <c r="O321" i="35"/>
  <c r="M322" i="35"/>
  <c r="N322" i="35"/>
  <c r="O322" i="35"/>
  <c r="M323" i="35"/>
  <c r="N323" i="35"/>
  <c r="O323" i="35"/>
  <c r="M324" i="35"/>
  <c r="N324" i="35"/>
  <c r="O324" i="35"/>
  <c r="M325" i="35"/>
  <c r="N325" i="35"/>
  <c r="O325" i="35"/>
  <c r="M326" i="35"/>
  <c r="N326" i="35"/>
  <c r="O326" i="35"/>
  <c r="M327" i="35"/>
  <c r="N327" i="35"/>
  <c r="O327" i="35"/>
  <c r="M328" i="35"/>
  <c r="N328" i="35"/>
  <c r="O328" i="35"/>
  <c r="M329" i="35"/>
  <c r="N329" i="35"/>
  <c r="O329" i="35"/>
  <c r="M330" i="35"/>
  <c r="N330" i="35"/>
  <c r="O330" i="35"/>
  <c r="M331" i="35"/>
  <c r="N331" i="35"/>
  <c r="O331" i="35"/>
  <c r="M332" i="35"/>
  <c r="N332" i="35"/>
  <c r="O332" i="35"/>
  <c r="M333" i="35"/>
  <c r="N333" i="35"/>
  <c r="O333" i="35"/>
  <c r="M334" i="35"/>
  <c r="N334" i="35"/>
  <c r="O334" i="35"/>
  <c r="M335" i="35"/>
  <c r="N335" i="35"/>
  <c r="O335" i="35"/>
  <c r="M336" i="35"/>
  <c r="N336" i="35"/>
  <c r="O336" i="35"/>
  <c r="M337" i="35"/>
  <c r="N337" i="35"/>
  <c r="O337" i="35"/>
  <c r="M338" i="35"/>
  <c r="N338" i="35"/>
  <c r="O338" i="35"/>
  <c r="M339" i="35"/>
  <c r="N339" i="35"/>
  <c r="O339" i="35"/>
  <c r="M340" i="35"/>
  <c r="N340" i="35"/>
  <c r="O340" i="35"/>
  <c r="M341" i="35"/>
  <c r="N341" i="35"/>
  <c r="O341" i="35"/>
  <c r="M342" i="35"/>
  <c r="N342" i="35"/>
  <c r="O342" i="35"/>
  <c r="M343" i="35"/>
  <c r="N343" i="35"/>
  <c r="O343" i="35"/>
  <c r="M344" i="35"/>
  <c r="N344" i="35"/>
  <c r="O344" i="35"/>
  <c r="M345" i="35"/>
  <c r="N345" i="35"/>
  <c r="O345" i="35"/>
  <c r="M346" i="35"/>
  <c r="N346" i="35"/>
  <c r="O346" i="35"/>
  <c r="M347" i="35"/>
  <c r="N347" i="35"/>
  <c r="O347" i="35"/>
  <c r="M348" i="35"/>
  <c r="N348" i="35"/>
  <c r="O348" i="35"/>
  <c r="M349" i="35"/>
  <c r="N349" i="35"/>
  <c r="O349" i="35"/>
  <c r="M350" i="35"/>
  <c r="N350" i="35"/>
  <c r="O350" i="35"/>
  <c r="M351" i="35"/>
  <c r="N351" i="35"/>
  <c r="O351" i="35"/>
  <c r="M352" i="35"/>
  <c r="N352" i="35"/>
  <c r="O352" i="35"/>
  <c r="M353" i="35"/>
  <c r="N353" i="35"/>
  <c r="O353" i="35"/>
  <c r="M354" i="35"/>
  <c r="N354" i="35"/>
  <c r="O354" i="35"/>
  <c r="M355" i="35"/>
  <c r="N355" i="35"/>
  <c r="O355" i="35"/>
  <c r="M356" i="35"/>
  <c r="N356" i="35"/>
  <c r="O356" i="35"/>
  <c r="M357" i="35"/>
  <c r="N357" i="35"/>
  <c r="O357" i="35"/>
  <c r="M358" i="35"/>
  <c r="N358" i="35"/>
  <c r="O358" i="35"/>
  <c r="M359" i="35"/>
  <c r="N359" i="35"/>
  <c r="O359" i="35"/>
  <c r="M360" i="35"/>
  <c r="N360" i="35"/>
  <c r="O360" i="35"/>
  <c r="M361" i="35"/>
  <c r="N361" i="35"/>
  <c r="O361" i="35"/>
  <c r="M362" i="35"/>
  <c r="N362" i="35"/>
  <c r="O362" i="35"/>
  <c r="M363" i="35"/>
  <c r="N363" i="35"/>
  <c r="O363" i="35"/>
  <c r="M364" i="35"/>
  <c r="N364" i="35"/>
  <c r="O364" i="35"/>
  <c r="M365" i="35"/>
  <c r="N365" i="35"/>
  <c r="O365" i="35"/>
  <c r="M366" i="35"/>
  <c r="N366" i="35"/>
  <c r="O366" i="35"/>
  <c r="M367" i="35"/>
  <c r="N367" i="35"/>
  <c r="O367" i="35"/>
  <c r="M368" i="35"/>
  <c r="N368" i="35"/>
  <c r="O368" i="35"/>
  <c r="M369" i="35"/>
  <c r="N369" i="35"/>
  <c r="O369" i="35"/>
  <c r="M370" i="35"/>
  <c r="N370" i="35"/>
  <c r="O370" i="35"/>
  <c r="M371" i="35"/>
  <c r="N371" i="35"/>
  <c r="O371" i="35"/>
  <c r="M372" i="35"/>
  <c r="N372" i="35"/>
  <c r="O372" i="35"/>
  <c r="M373" i="35"/>
  <c r="N373" i="35"/>
  <c r="O373" i="35"/>
  <c r="M374" i="35"/>
  <c r="N374" i="35"/>
  <c r="O374" i="35"/>
  <c r="M375" i="35"/>
  <c r="N375" i="35"/>
  <c r="O375" i="35"/>
  <c r="M376" i="35"/>
  <c r="N376" i="35"/>
  <c r="O376" i="35"/>
  <c r="M377" i="35"/>
  <c r="N377" i="35"/>
  <c r="O377" i="35"/>
  <c r="M378" i="35"/>
  <c r="N378" i="35"/>
  <c r="O378" i="35"/>
  <c r="M379" i="35"/>
  <c r="N379" i="35"/>
  <c r="O379" i="35"/>
  <c r="M380" i="35"/>
  <c r="N380" i="35"/>
  <c r="O380" i="35"/>
  <c r="M381" i="35"/>
  <c r="N381" i="35"/>
  <c r="O381" i="35"/>
  <c r="M382" i="35"/>
  <c r="N382" i="35"/>
  <c r="O382" i="35"/>
  <c r="M383" i="35"/>
  <c r="N383" i="35"/>
  <c r="O383" i="35"/>
  <c r="M384" i="35"/>
  <c r="N384" i="35"/>
  <c r="O384" i="35"/>
  <c r="M385" i="35"/>
  <c r="N385" i="35"/>
  <c r="O385" i="35"/>
  <c r="M386" i="35"/>
  <c r="N386" i="35"/>
  <c r="O386" i="35"/>
  <c r="M387" i="35"/>
  <c r="N387" i="35"/>
  <c r="O387" i="35"/>
  <c r="M388" i="35"/>
  <c r="N388" i="35"/>
  <c r="O388" i="35"/>
  <c r="M389" i="35"/>
  <c r="N389" i="35"/>
  <c r="O389" i="35"/>
  <c r="M390" i="35"/>
  <c r="N390" i="35"/>
  <c r="O390" i="35"/>
  <c r="M391" i="35"/>
  <c r="N391" i="35"/>
  <c r="O391" i="35"/>
  <c r="M392" i="35"/>
  <c r="N392" i="35"/>
  <c r="O392" i="35"/>
  <c r="M393" i="35"/>
  <c r="N393" i="35"/>
  <c r="O393" i="35"/>
  <c r="M394" i="35"/>
  <c r="N394" i="35"/>
  <c r="O394" i="35"/>
  <c r="M395" i="35"/>
  <c r="N395" i="35"/>
  <c r="O395" i="35"/>
  <c r="M396" i="35"/>
  <c r="N396" i="35"/>
  <c r="O396" i="35"/>
  <c r="M397" i="35"/>
  <c r="N397" i="35"/>
  <c r="O397" i="35"/>
  <c r="M398" i="35"/>
  <c r="N398" i="35"/>
  <c r="O398" i="35"/>
  <c r="M399" i="35"/>
  <c r="N399" i="35"/>
  <c r="O399" i="35"/>
  <c r="M400" i="35"/>
  <c r="N400" i="35"/>
  <c r="O400" i="35"/>
  <c r="M401" i="35"/>
  <c r="N401" i="35"/>
  <c r="O401" i="35"/>
  <c r="M402" i="35"/>
  <c r="N402" i="35"/>
  <c r="O402" i="35"/>
  <c r="M403" i="35"/>
  <c r="N403" i="35"/>
  <c r="O403" i="35"/>
  <c r="M404" i="35"/>
  <c r="N404" i="35"/>
  <c r="O404" i="35"/>
  <c r="M405" i="35"/>
  <c r="N405" i="35"/>
  <c r="O405" i="35"/>
  <c r="M406" i="35"/>
  <c r="N406" i="35"/>
  <c r="O406" i="35"/>
  <c r="M407" i="35"/>
  <c r="N407" i="35"/>
  <c r="O407" i="35"/>
  <c r="M408" i="35"/>
  <c r="N408" i="35"/>
  <c r="O408" i="35"/>
  <c r="M409" i="35"/>
  <c r="N409" i="35"/>
  <c r="O409" i="35"/>
  <c r="M410" i="35"/>
  <c r="N410" i="35"/>
  <c r="O410" i="35"/>
  <c r="M411" i="35"/>
  <c r="N411" i="35"/>
  <c r="O411" i="35"/>
  <c r="M412" i="35"/>
  <c r="N412" i="35"/>
  <c r="O412" i="35"/>
  <c r="M413" i="35"/>
  <c r="N413" i="35"/>
  <c r="O413" i="35"/>
  <c r="M414" i="35"/>
  <c r="N414" i="35"/>
  <c r="O414" i="35"/>
  <c r="M415" i="35"/>
  <c r="N415" i="35"/>
  <c r="O415" i="35"/>
  <c r="M416" i="35"/>
  <c r="N416" i="35"/>
  <c r="O416" i="35"/>
  <c r="M417" i="35"/>
  <c r="N417" i="35"/>
  <c r="O417" i="35"/>
  <c r="M418" i="35"/>
  <c r="N418" i="35"/>
  <c r="O418" i="35"/>
  <c r="M419" i="35"/>
  <c r="N419" i="35"/>
  <c r="O419" i="35"/>
  <c r="M420" i="35"/>
  <c r="N420" i="35"/>
  <c r="O420" i="35"/>
  <c r="M421" i="35"/>
  <c r="N421" i="35"/>
  <c r="O421" i="35"/>
  <c r="M422" i="35"/>
  <c r="N422" i="35"/>
  <c r="O422" i="35"/>
  <c r="M423" i="35"/>
  <c r="N423" i="35"/>
  <c r="O423" i="35"/>
  <c r="M424" i="35"/>
  <c r="N424" i="35"/>
  <c r="O424" i="35"/>
  <c r="M425" i="35"/>
  <c r="N425" i="35"/>
  <c r="O425" i="35"/>
  <c r="M426" i="35"/>
  <c r="N426" i="35"/>
  <c r="O426" i="35"/>
  <c r="M427" i="35"/>
  <c r="N427" i="35"/>
  <c r="O427" i="35"/>
  <c r="M428" i="35"/>
  <c r="N428" i="35"/>
  <c r="O428" i="35"/>
  <c r="M429" i="35"/>
  <c r="N429" i="35"/>
  <c r="O429" i="35"/>
  <c r="M430" i="35"/>
  <c r="N430" i="35"/>
  <c r="O430" i="35"/>
  <c r="M431" i="35"/>
  <c r="N431" i="35"/>
  <c r="O431" i="35"/>
  <c r="M50" i="35"/>
  <c r="N50" i="35"/>
  <c r="O50" i="35"/>
  <c r="U32" i="32" l="1"/>
  <c r="V32" i="32"/>
  <c r="W32" i="32"/>
  <c r="X32" i="32"/>
  <c r="Y32" i="32"/>
  <c r="U33" i="32"/>
  <c r="V33" i="32"/>
  <c r="W33" i="32"/>
  <c r="X33" i="32"/>
  <c r="Y33" i="32"/>
  <c r="U34" i="32"/>
  <c r="V34" i="32"/>
  <c r="W34" i="32"/>
  <c r="X34" i="32"/>
  <c r="Y34" i="32"/>
  <c r="U35" i="32"/>
  <c r="V35" i="32"/>
  <c r="W35" i="32"/>
  <c r="X35" i="32"/>
  <c r="Y35" i="32"/>
  <c r="U36" i="32"/>
  <c r="V36" i="32"/>
  <c r="W36" i="32"/>
  <c r="X36" i="32"/>
  <c r="Y36" i="32"/>
  <c r="U37" i="32"/>
  <c r="V37" i="32"/>
  <c r="W37" i="32"/>
  <c r="X37" i="32"/>
  <c r="Y37" i="32"/>
  <c r="U38" i="32"/>
  <c r="V38" i="32"/>
  <c r="W38" i="32"/>
  <c r="X38" i="32"/>
  <c r="Y38" i="32"/>
  <c r="U39" i="32"/>
  <c r="V39" i="32"/>
  <c r="W39" i="32"/>
  <c r="X39" i="32"/>
  <c r="Y39" i="32"/>
  <c r="U40" i="32"/>
  <c r="V40" i="32"/>
  <c r="W40" i="32"/>
  <c r="X40" i="32"/>
  <c r="Y40" i="32"/>
  <c r="U41" i="32"/>
  <c r="V41" i="32"/>
  <c r="W41" i="32"/>
  <c r="X41" i="32"/>
  <c r="Y41" i="32"/>
  <c r="U42" i="32"/>
  <c r="V42" i="32"/>
  <c r="W42" i="32"/>
  <c r="X42" i="32"/>
  <c r="Y42" i="32"/>
  <c r="U43" i="32"/>
  <c r="V43" i="32"/>
  <c r="W43" i="32"/>
  <c r="X43" i="32"/>
  <c r="Y43" i="32"/>
  <c r="U44" i="32"/>
  <c r="V44" i="32"/>
  <c r="W44" i="32"/>
  <c r="X44" i="32"/>
  <c r="Y44" i="32"/>
  <c r="AZ16" i="32" l="1"/>
  <c r="BE16" i="32" s="1"/>
  <c r="BH16" i="32"/>
  <c r="AZ17" i="32"/>
  <c r="BE17" i="32" s="1"/>
  <c r="AZ18" i="32"/>
  <c r="BE18" i="32" s="1"/>
  <c r="BH18" i="32"/>
  <c r="AZ19" i="32"/>
  <c r="BE19" i="32" s="1"/>
  <c r="BH19" i="32"/>
  <c r="AZ20" i="32"/>
  <c r="BE20" i="32" s="1"/>
  <c r="BH20" i="32"/>
  <c r="AZ21" i="32"/>
  <c r="BE21" i="32" s="1"/>
  <c r="AZ22" i="32"/>
  <c r="BE22" i="32" s="1"/>
  <c r="BH22" i="32"/>
  <c r="AZ23" i="32"/>
  <c r="BE23" i="32" s="1"/>
  <c r="BH23" i="32"/>
  <c r="AZ24" i="32"/>
  <c r="BE24" i="32" s="1"/>
  <c r="BH24" i="32"/>
  <c r="AZ25" i="32"/>
  <c r="BE25" i="32" s="1"/>
  <c r="AZ26" i="32"/>
  <c r="BE26" i="32" s="1"/>
  <c r="BH26" i="32"/>
  <c r="AZ27" i="32"/>
  <c r="BE27" i="32" s="1"/>
  <c r="BH27" i="32"/>
  <c r="AZ28" i="32"/>
  <c r="BE28" i="32" s="1"/>
  <c r="BH28" i="32"/>
  <c r="AZ29" i="32"/>
  <c r="BE29" i="32" s="1"/>
  <c r="AZ30" i="32"/>
  <c r="BE30" i="32" s="1"/>
  <c r="BH30" i="32"/>
  <c r="AZ31" i="32"/>
  <c r="BE31" i="32" s="1"/>
  <c r="BH31" i="32"/>
  <c r="AZ32" i="32"/>
  <c r="BE32" i="32" s="1"/>
  <c r="BA32" i="32"/>
  <c r="BC32" i="32"/>
  <c r="BH32" i="32" s="1"/>
  <c r="AZ33" i="32"/>
  <c r="BE33" i="32" s="1"/>
  <c r="BA33" i="32"/>
  <c r="BC33" i="32"/>
  <c r="AZ34" i="32"/>
  <c r="BE34" i="32" s="1"/>
  <c r="BA34" i="32"/>
  <c r="BC34" i="32"/>
  <c r="AZ35" i="32"/>
  <c r="BE35" i="32" s="1"/>
  <c r="BA35" i="32"/>
  <c r="BC35" i="32"/>
  <c r="BH35" i="32" s="1"/>
  <c r="AZ36" i="32"/>
  <c r="BE36" i="32" s="1"/>
  <c r="BA36" i="32"/>
  <c r="BC36" i="32"/>
  <c r="BH36" i="32" s="1"/>
  <c r="AZ37" i="32"/>
  <c r="BE37" i="32" s="1"/>
  <c r="BA37" i="32"/>
  <c r="BC37" i="32"/>
  <c r="AZ38" i="32"/>
  <c r="BE38" i="32" s="1"/>
  <c r="BA38" i="32"/>
  <c r="BC38" i="32"/>
  <c r="BH38" i="32" s="1"/>
  <c r="AZ39" i="32"/>
  <c r="BE39" i="32" s="1"/>
  <c r="BA39" i="32"/>
  <c r="BC39" i="32"/>
  <c r="BH39" i="32" s="1"/>
  <c r="AZ40" i="32"/>
  <c r="BE40" i="32" s="1"/>
  <c r="BA40" i="32"/>
  <c r="BC40" i="32"/>
  <c r="BH40" i="32" s="1"/>
  <c r="AZ41" i="32"/>
  <c r="BE41" i="32" s="1"/>
  <c r="BA41" i="32"/>
  <c r="BC41" i="32"/>
  <c r="AZ42" i="32"/>
  <c r="BE42" i="32" s="1"/>
  <c r="BA42" i="32"/>
  <c r="BC42" i="32"/>
  <c r="BH42" i="32" s="1"/>
  <c r="AZ43" i="32"/>
  <c r="BE43" i="32" s="1"/>
  <c r="BA43" i="32"/>
  <c r="BC43" i="32"/>
  <c r="BH43" i="32" s="1"/>
  <c r="AZ44" i="32"/>
  <c r="BE44" i="32" s="1"/>
  <c r="BA44" i="32"/>
  <c r="BC44" i="32"/>
  <c r="BH44" i="32" s="1"/>
  <c r="BH15" i="32"/>
  <c r="AZ15" i="32"/>
  <c r="BE15" i="32" s="1"/>
  <c r="AO13" i="32"/>
  <c r="AE14" i="32"/>
  <c r="AF14" i="32"/>
  <c r="AG14" i="32"/>
  <c r="AH14" i="32"/>
  <c r="AE15" i="32"/>
  <c r="AF15" i="32"/>
  <c r="AG15" i="32"/>
  <c r="AH15" i="32"/>
  <c r="AE16" i="32"/>
  <c r="AF16" i="32"/>
  <c r="AG16" i="32"/>
  <c r="AH16" i="32"/>
  <c r="AE17" i="32"/>
  <c r="AF17" i="32"/>
  <c r="AG17" i="32"/>
  <c r="AH17" i="32"/>
  <c r="AE18" i="32"/>
  <c r="AF18" i="32"/>
  <c r="AG18" i="32"/>
  <c r="AH18" i="32"/>
  <c r="AE19" i="32"/>
  <c r="AF19" i="32"/>
  <c r="AG19" i="32"/>
  <c r="AH19" i="32"/>
  <c r="AE20" i="32"/>
  <c r="AF20" i="32"/>
  <c r="AG20" i="32"/>
  <c r="AH20" i="32"/>
  <c r="AE21" i="32"/>
  <c r="AF21" i="32"/>
  <c r="AG21" i="32"/>
  <c r="AH21" i="32"/>
  <c r="AE22" i="32"/>
  <c r="AF22" i="32"/>
  <c r="AG22" i="32"/>
  <c r="AH22" i="32"/>
  <c r="AE23" i="32"/>
  <c r="AF23" i="32"/>
  <c r="AG23" i="32"/>
  <c r="AH23" i="32"/>
  <c r="AE24" i="32"/>
  <c r="AF24" i="32"/>
  <c r="AG24" i="32"/>
  <c r="AH24" i="32"/>
  <c r="AE25" i="32"/>
  <c r="AF25" i="32"/>
  <c r="AG25" i="32"/>
  <c r="AH25" i="32"/>
  <c r="AE26" i="32"/>
  <c r="AF26" i="32"/>
  <c r="AG26" i="32"/>
  <c r="AH26" i="32"/>
  <c r="AE27" i="32"/>
  <c r="AF27" i="32"/>
  <c r="AG27" i="32"/>
  <c r="AH27" i="32"/>
  <c r="AE28" i="32"/>
  <c r="AF28" i="32"/>
  <c r="AG28" i="32"/>
  <c r="AH28" i="32"/>
  <c r="AE29" i="32"/>
  <c r="AF29" i="32"/>
  <c r="AG29" i="32"/>
  <c r="AH29" i="32"/>
  <c r="AE30" i="32"/>
  <c r="AF30" i="32"/>
  <c r="AG30" i="32"/>
  <c r="AH30" i="32"/>
  <c r="AE31" i="32"/>
  <c r="AF31" i="32"/>
  <c r="AG31" i="32"/>
  <c r="AH31" i="32"/>
  <c r="AE32" i="32"/>
  <c r="AF32" i="32"/>
  <c r="AG32" i="32"/>
  <c r="AH32" i="32"/>
  <c r="AE33" i="32"/>
  <c r="AF33" i="32"/>
  <c r="AG33" i="32"/>
  <c r="AH33" i="32"/>
  <c r="AE34" i="32"/>
  <c r="AF34" i="32"/>
  <c r="AG34" i="32"/>
  <c r="AH34" i="32"/>
  <c r="AE35" i="32"/>
  <c r="AF35" i="32"/>
  <c r="AG35" i="32"/>
  <c r="AH35" i="32"/>
  <c r="AE36" i="32"/>
  <c r="AF36" i="32"/>
  <c r="AG36" i="32"/>
  <c r="AH36" i="32"/>
  <c r="AE37" i="32"/>
  <c r="AF37" i="32"/>
  <c r="AG37" i="32"/>
  <c r="AH37" i="32"/>
  <c r="AE38" i="32"/>
  <c r="AF38" i="32"/>
  <c r="AG38" i="32"/>
  <c r="AH38" i="32"/>
  <c r="AE39" i="32"/>
  <c r="AF39" i="32"/>
  <c r="AG39" i="32"/>
  <c r="AH39" i="32"/>
  <c r="AE40" i="32"/>
  <c r="AF40" i="32"/>
  <c r="AG40" i="32"/>
  <c r="AH40" i="32"/>
  <c r="AE41" i="32"/>
  <c r="AF41" i="32"/>
  <c r="AG41" i="32"/>
  <c r="AH41" i="32"/>
  <c r="AE42" i="32"/>
  <c r="AF42" i="32"/>
  <c r="AG42" i="32"/>
  <c r="AH42" i="32"/>
  <c r="AE43" i="32"/>
  <c r="AF43" i="32"/>
  <c r="AG43" i="32"/>
  <c r="AH43" i="32"/>
  <c r="AE44" i="32"/>
  <c r="AF44" i="32"/>
  <c r="AG44" i="32"/>
  <c r="AH44" i="32"/>
  <c r="AF13" i="32"/>
  <c r="AG13" i="32"/>
  <c r="AH13" i="32"/>
  <c r="AE13" i="32"/>
  <c r="AI15" i="32"/>
  <c r="AT15" i="32" s="1"/>
  <c r="AC16" i="32"/>
  <c r="AI16" i="32"/>
  <c r="AT16" i="32" s="1"/>
  <c r="AJ16" i="32"/>
  <c r="AU16" i="32" s="1"/>
  <c r="AK16" i="32"/>
  <c r="AL16" i="32"/>
  <c r="AW16" i="32" s="1"/>
  <c r="AC17" i="32"/>
  <c r="AI17" i="32"/>
  <c r="AT17" i="32" s="1"/>
  <c r="AJ17" i="32"/>
  <c r="AU17" i="32" s="1"/>
  <c r="AK17" i="32"/>
  <c r="AV17" i="32" s="1"/>
  <c r="AL17" i="32"/>
  <c r="AW17" i="32" s="1"/>
  <c r="AC18" i="32"/>
  <c r="AI18" i="32"/>
  <c r="AT18" i="32" s="1"/>
  <c r="AJ18" i="32"/>
  <c r="AU18" i="32" s="1"/>
  <c r="AK18" i="32"/>
  <c r="AV18" i="32" s="1"/>
  <c r="AL18" i="32"/>
  <c r="AW18" i="32" s="1"/>
  <c r="AC19" i="32"/>
  <c r="AI19" i="32"/>
  <c r="AT19" i="32" s="1"/>
  <c r="AJ19" i="32"/>
  <c r="AU19" i="32" s="1"/>
  <c r="AK19" i="32"/>
  <c r="AL19" i="32"/>
  <c r="AW19" i="32" s="1"/>
  <c r="AC20" i="32"/>
  <c r="AI20" i="32"/>
  <c r="AT20" i="32" s="1"/>
  <c r="AJ20" i="32"/>
  <c r="AU20" i="32" s="1"/>
  <c r="AK20" i="32"/>
  <c r="AL20" i="32"/>
  <c r="AW20" i="32" s="1"/>
  <c r="AC21" i="32"/>
  <c r="AI21" i="32"/>
  <c r="AT21" i="32" s="1"/>
  <c r="AJ21" i="32"/>
  <c r="AU21" i="32" s="1"/>
  <c r="AK21" i="32"/>
  <c r="AV21" i="32" s="1"/>
  <c r="AL21" i="32"/>
  <c r="AW21" i="32" s="1"/>
  <c r="AC22" i="32"/>
  <c r="AI22" i="32"/>
  <c r="AT22" i="32" s="1"/>
  <c r="AJ22" i="32"/>
  <c r="AU22" i="32" s="1"/>
  <c r="AK22" i="32"/>
  <c r="AV22" i="32" s="1"/>
  <c r="AL22" i="32"/>
  <c r="AW22" i="32" s="1"/>
  <c r="AC23" i="32"/>
  <c r="AI23" i="32"/>
  <c r="AT23" i="32" s="1"/>
  <c r="AJ23" i="32"/>
  <c r="AU23" i="32" s="1"/>
  <c r="AK23" i="32"/>
  <c r="AL23" i="32"/>
  <c r="AW23" i="32" s="1"/>
  <c r="AC24" i="32"/>
  <c r="AI24" i="32"/>
  <c r="AT24" i="32" s="1"/>
  <c r="AJ24" i="32"/>
  <c r="AU24" i="32" s="1"/>
  <c r="AK24" i="32"/>
  <c r="AL24" i="32"/>
  <c r="AW24" i="32" s="1"/>
  <c r="AC25" i="32"/>
  <c r="AI25" i="32"/>
  <c r="AT25" i="32" s="1"/>
  <c r="AJ25" i="32"/>
  <c r="AU25" i="32" s="1"/>
  <c r="AK25" i="32"/>
  <c r="AV25" i="32" s="1"/>
  <c r="AL25" i="32"/>
  <c r="AW25" i="32" s="1"/>
  <c r="AC26" i="32"/>
  <c r="AI26" i="32"/>
  <c r="AT26" i="32" s="1"/>
  <c r="AJ26" i="32"/>
  <c r="AU26" i="32" s="1"/>
  <c r="AK26" i="32"/>
  <c r="AV26" i="32" s="1"/>
  <c r="AL26" i="32"/>
  <c r="AW26" i="32" s="1"/>
  <c r="AC27" i="32"/>
  <c r="AI27" i="32"/>
  <c r="AT27" i="32" s="1"/>
  <c r="AJ27" i="32"/>
  <c r="AU27" i="32" s="1"/>
  <c r="AK27" i="32"/>
  <c r="AL27" i="32"/>
  <c r="AW27" i="32" s="1"/>
  <c r="AC28" i="32"/>
  <c r="AI28" i="32"/>
  <c r="AT28" i="32" s="1"/>
  <c r="AJ28" i="32"/>
  <c r="AU28" i="32" s="1"/>
  <c r="AK28" i="32"/>
  <c r="AL28" i="32"/>
  <c r="AW28" i="32" s="1"/>
  <c r="AC29" i="32"/>
  <c r="AI29" i="32"/>
  <c r="AT29" i="32" s="1"/>
  <c r="AJ29" i="32"/>
  <c r="AU29" i="32" s="1"/>
  <c r="AK29" i="32"/>
  <c r="AV29" i="32" s="1"/>
  <c r="AL29" i="32"/>
  <c r="AW29" i="32" s="1"/>
  <c r="AC30" i="32"/>
  <c r="AI30" i="32"/>
  <c r="AT30" i="32" s="1"/>
  <c r="AJ30" i="32"/>
  <c r="AU30" i="32" s="1"/>
  <c r="AK30" i="32"/>
  <c r="AV30" i="32" s="1"/>
  <c r="AL30" i="32"/>
  <c r="AW30" i="32" s="1"/>
  <c r="AC31" i="32"/>
  <c r="AI31" i="32"/>
  <c r="AT31" i="32" s="1"/>
  <c r="AJ31" i="32"/>
  <c r="AU31" i="32" s="1"/>
  <c r="AK31" i="32"/>
  <c r="AL31" i="32"/>
  <c r="AW31" i="32" s="1"/>
  <c r="AC32" i="32"/>
  <c r="AI32" i="32"/>
  <c r="AT32" i="32" s="1"/>
  <c r="AJ32" i="32"/>
  <c r="AU32" i="32" s="1"/>
  <c r="AK32" i="32"/>
  <c r="AL32" i="32"/>
  <c r="AW32" i="32" s="1"/>
  <c r="AC33" i="32"/>
  <c r="AI33" i="32"/>
  <c r="AT33" i="32" s="1"/>
  <c r="AJ33" i="32"/>
  <c r="AU33" i="32" s="1"/>
  <c r="AK33" i="32"/>
  <c r="AV33" i="32" s="1"/>
  <c r="AL33" i="32"/>
  <c r="AW33" i="32" s="1"/>
  <c r="AC34" i="32"/>
  <c r="AI34" i="32"/>
  <c r="AT34" i="32" s="1"/>
  <c r="AJ34" i="32"/>
  <c r="AU34" i="32" s="1"/>
  <c r="AK34" i="32"/>
  <c r="AV34" i="32" s="1"/>
  <c r="AL34" i="32"/>
  <c r="AW34" i="32" s="1"/>
  <c r="AC35" i="32"/>
  <c r="AI35" i="32"/>
  <c r="AT35" i="32" s="1"/>
  <c r="AJ35" i="32"/>
  <c r="AU35" i="32" s="1"/>
  <c r="AK35" i="32"/>
  <c r="AL35" i="32"/>
  <c r="AW35" i="32" s="1"/>
  <c r="AC36" i="32"/>
  <c r="AI36" i="32"/>
  <c r="AT36" i="32" s="1"/>
  <c r="AJ36" i="32"/>
  <c r="AU36" i="32" s="1"/>
  <c r="AK36" i="32"/>
  <c r="AL36" i="32"/>
  <c r="AW36" i="32" s="1"/>
  <c r="AC37" i="32"/>
  <c r="AI37" i="32"/>
  <c r="AT37" i="32" s="1"/>
  <c r="AJ37" i="32"/>
  <c r="AU37" i="32" s="1"/>
  <c r="AK37" i="32"/>
  <c r="AL37" i="32"/>
  <c r="AW37" i="32" s="1"/>
  <c r="AC38" i="32"/>
  <c r="AI38" i="32"/>
  <c r="AT38" i="32" s="1"/>
  <c r="AJ38" i="32"/>
  <c r="AU38" i="32" s="1"/>
  <c r="AK38" i="32"/>
  <c r="AR38" i="32" s="1"/>
  <c r="AL38" i="32"/>
  <c r="AW38" i="32" s="1"/>
  <c r="AC39" i="32"/>
  <c r="AI39" i="32"/>
  <c r="AT39" i="32" s="1"/>
  <c r="AJ39" i="32"/>
  <c r="AU39" i="32" s="1"/>
  <c r="AK39" i="32"/>
  <c r="AL39" i="32"/>
  <c r="AW39" i="32" s="1"/>
  <c r="AC40" i="32"/>
  <c r="AI40" i="32"/>
  <c r="AT40" i="32" s="1"/>
  <c r="AJ40" i="32"/>
  <c r="AU40" i="32" s="1"/>
  <c r="AK40" i="32"/>
  <c r="AL40" i="32"/>
  <c r="AW40" i="32" s="1"/>
  <c r="AC41" i="32"/>
  <c r="AI41" i="32"/>
  <c r="AT41" i="32" s="1"/>
  <c r="AJ41" i="32"/>
  <c r="AU41" i="32" s="1"/>
  <c r="AK41" i="32"/>
  <c r="AL41" i="32"/>
  <c r="AW41" i="32" s="1"/>
  <c r="AC42" i="32"/>
  <c r="AI42" i="32"/>
  <c r="AT42" i="32" s="1"/>
  <c r="AJ42" i="32"/>
  <c r="AU42" i="32" s="1"/>
  <c r="AK42" i="32"/>
  <c r="AR42" i="32" s="1"/>
  <c r="AL42" i="32"/>
  <c r="AW42" i="32" s="1"/>
  <c r="AC43" i="32"/>
  <c r="AI43" i="32"/>
  <c r="AT43" i="32" s="1"/>
  <c r="AJ43" i="32"/>
  <c r="AU43" i="32" s="1"/>
  <c r="AK43" i="32"/>
  <c r="AL43" i="32"/>
  <c r="AW43" i="32" s="1"/>
  <c r="AC44" i="32"/>
  <c r="AI44" i="32"/>
  <c r="AT44" i="32" s="1"/>
  <c r="AJ44" i="32"/>
  <c r="AU44" i="32" s="1"/>
  <c r="AK44" i="32"/>
  <c r="AL44" i="32"/>
  <c r="AW44" i="32" s="1"/>
  <c r="AJ15" i="32"/>
  <c r="AU15" i="32" s="1"/>
  <c r="AK15" i="32"/>
  <c r="AV15" i="32" s="1"/>
  <c r="AL15" i="32"/>
  <c r="AW15" i="32" s="1"/>
  <c r="AC15" i="32"/>
  <c r="AB15" i="32"/>
  <c r="AB16" i="32"/>
  <c r="AB17" i="32"/>
  <c r="AB18" i="32"/>
  <c r="AB19" i="32"/>
  <c r="AB20" i="32"/>
  <c r="AB21" i="32"/>
  <c r="AB22" i="32"/>
  <c r="AB23" i="32"/>
  <c r="AB24" i="32"/>
  <c r="AB25" i="32"/>
  <c r="AB26" i="32"/>
  <c r="AB27" i="32"/>
  <c r="AB28" i="32"/>
  <c r="AB29" i="32"/>
  <c r="AB30" i="32"/>
  <c r="AB31" i="32"/>
  <c r="AB32" i="32"/>
  <c r="AB33" i="32"/>
  <c r="AB34" i="32"/>
  <c r="AB35" i="32"/>
  <c r="AB36" i="32"/>
  <c r="AB37" i="32"/>
  <c r="AB38" i="32"/>
  <c r="AB39" i="32"/>
  <c r="AB40" i="32"/>
  <c r="AB41" i="32"/>
  <c r="AB42" i="32"/>
  <c r="AB43" i="32"/>
  <c r="AB44" i="32"/>
  <c r="AB14" i="32"/>
  <c r="AC14" i="32"/>
  <c r="AC13" i="32"/>
  <c r="AB13" i="32"/>
  <c r="AA16" i="32"/>
  <c r="AN16" i="32" s="1"/>
  <c r="AY16" i="32" s="1"/>
  <c r="AA17" i="32"/>
  <c r="AN17" i="32" s="1"/>
  <c r="AY17" i="32" s="1"/>
  <c r="AA18" i="32"/>
  <c r="AN18" i="32" s="1"/>
  <c r="AY18" i="32" s="1"/>
  <c r="AA19" i="32"/>
  <c r="AN19" i="32" s="1"/>
  <c r="AY19" i="32" s="1"/>
  <c r="AA20" i="32"/>
  <c r="AN20" i="32" s="1"/>
  <c r="AY20" i="32" s="1"/>
  <c r="AA21" i="32"/>
  <c r="AN21" i="32" s="1"/>
  <c r="AY21" i="32" s="1"/>
  <c r="AA22" i="32"/>
  <c r="AN22" i="32" s="1"/>
  <c r="AY22" i="32" s="1"/>
  <c r="AA23" i="32"/>
  <c r="AN23" i="32" s="1"/>
  <c r="AY23" i="32" s="1"/>
  <c r="AA24" i="32"/>
  <c r="AN24" i="32" s="1"/>
  <c r="AY24" i="32" s="1"/>
  <c r="AA25" i="32"/>
  <c r="AN25" i="32" s="1"/>
  <c r="AY25" i="32" s="1"/>
  <c r="AA26" i="32"/>
  <c r="AN26" i="32" s="1"/>
  <c r="AY26" i="32" s="1"/>
  <c r="AA27" i="32"/>
  <c r="AN27" i="32" s="1"/>
  <c r="AY27" i="32" s="1"/>
  <c r="AA28" i="32"/>
  <c r="AN28" i="32" s="1"/>
  <c r="AY28" i="32" s="1"/>
  <c r="AA29" i="32"/>
  <c r="AN29" i="32" s="1"/>
  <c r="AY29" i="32" s="1"/>
  <c r="AA30" i="32"/>
  <c r="AN30" i="32" s="1"/>
  <c r="AY30" i="32" s="1"/>
  <c r="AA31" i="32"/>
  <c r="AN31" i="32" s="1"/>
  <c r="AY31" i="32" s="1"/>
  <c r="AA32" i="32"/>
  <c r="AN32" i="32" s="1"/>
  <c r="AY32" i="32" s="1"/>
  <c r="AA33" i="32"/>
  <c r="AN33" i="32" s="1"/>
  <c r="AY33" i="32" s="1"/>
  <c r="AA34" i="32"/>
  <c r="AN34" i="32" s="1"/>
  <c r="AY34" i="32" s="1"/>
  <c r="AA35" i="32"/>
  <c r="AN35" i="32" s="1"/>
  <c r="AY35" i="32" s="1"/>
  <c r="AA36" i="32"/>
  <c r="AN36" i="32" s="1"/>
  <c r="AY36" i="32" s="1"/>
  <c r="AA37" i="32"/>
  <c r="AN37" i="32" s="1"/>
  <c r="AY37" i="32" s="1"/>
  <c r="AA38" i="32"/>
  <c r="AN38" i="32" s="1"/>
  <c r="AY38" i="32" s="1"/>
  <c r="AA39" i="32"/>
  <c r="AN39" i="32" s="1"/>
  <c r="AY39" i="32" s="1"/>
  <c r="AA40" i="32"/>
  <c r="AN40" i="32" s="1"/>
  <c r="AY40" i="32" s="1"/>
  <c r="AA41" i="32"/>
  <c r="AN41" i="32" s="1"/>
  <c r="AY41" i="32" s="1"/>
  <c r="AA42" i="32"/>
  <c r="AN42" i="32" s="1"/>
  <c r="AY42" i="32" s="1"/>
  <c r="AA43" i="32"/>
  <c r="AN43" i="32" s="1"/>
  <c r="AY43" i="32" s="1"/>
  <c r="AA44" i="32"/>
  <c r="AN44" i="32" s="1"/>
  <c r="AY44" i="32" s="1"/>
  <c r="AJ13" i="32"/>
  <c r="AK13" i="32"/>
  <c r="AL13" i="32"/>
  <c r="AJ14" i="32"/>
  <c r="AK14" i="32"/>
  <c r="AL14" i="32"/>
  <c r="AI14" i="32"/>
  <c r="AI13" i="32"/>
  <c r="AA15" i="32"/>
  <c r="AN15" i="32" s="1"/>
  <c r="AY15" i="32" s="1"/>
  <c r="AD42" i="32" l="1"/>
  <c r="AO42" i="32" s="1"/>
  <c r="AD38" i="32"/>
  <c r="AO38" i="32" s="1"/>
  <c r="AD34" i="32"/>
  <c r="AO34" i="32" s="1"/>
  <c r="AD30" i="32"/>
  <c r="AO30" i="32" s="1"/>
  <c r="AD26" i="32"/>
  <c r="AO26" i="32" s="1"/>
  <c r="AD22" i="32"/>
  <c r="AO22" i="32" s="1"/>
  <c r="AD18" i="32"/>
  <c r="AO18" i="32" s="1"/>
  <c r="AD43" i="32"/>
  <c r="AO43" i="32" s="1"/>
  <c r="AD31" i="32"/>
  <c r="AO31" i="32" s="1"/>
  <c r="AD19" i="32"/>
  <c r="AO19" i="32" s="1"/>
  <c r="AD39" i="32"/>
  <c r="AO39" i="32" s="1"/>
  <c r="AD35" i="32"/>
  <c r="AO35" i="32" s="1"/>
  <c r="AD27" i="32"/>
  <c r="AO27" i="32" s="1"/>
  <c r="AD23" i="32"/>
  <c r="AO23" i="32" s="1"/>
  <c r="AQ41" i="32"/>
  <c r="AQ37" i="32"/>
  <c r="AQ33" i="32"/>
  <c r="AQ29" i="32"/>
  <c r="AQ25" i="32"/>
  <c r="AQ21" i="32"/>
  <c r="AQ17" i="32"/>
  <c r="BF36" i="32"/>
  <c r="BF38" i="32"/>
  <c r="AQ44" i="32"/>
  <c r="AQ40" i="32"/>
  <c r="AQ36" i="32"/>
  <c r="AQ32" i="32"/>
  <c r="AQ28" i="32"/>
  <c r="AQ24" i="32"/>
  <c r="AQ20" i="32"/>
  <c r="AQ16" i="32"/>
  <c r="BF34" i="32"/>
  <c r="AR41" i="32"/>
  <c r="AR37" i="32"/>
  <c r="AQ43" i="32"/>
  <c r="AQ39" i="32"/>
  <c r="AQ35" i="32"/>
  <c r="AQ31" i="32"/>
  <c r="AQ27" i="32"/>
  <c r="AQ23" i="32"/>
  <c r="AQ18" i="32"/>
  <c r="AD37" i="32"/>
  <c r="AO37" i="32" s="1"/>
  <c r="AD25" i="32"/>
  <c r="AO25" i="32" s="1"/>
  <c r="AR44" i="32"/>
  <c r="AR40" i="32"/>
  <c r="AR36" i="32"/>
  <c r="AR32" i="32"/>
  <c r="AR28" i="32"/>
  <c r="AR24" i="32"/>
  <c r="AR20" i="32"/>
  <c r="AR16" i="32"/>
  <c r="AP44" i="32"/>
  <c r="AP43" i="32"/>
  <c r="AP42" i="32"/>
  <c r="AP41" i="32"/>
  <c r="AP40" i="32"/>
  <c r="AP39" i="32"/>
  <c r="AP38" i="32"/>
  <c r="AP37" i="32"/>
  <c r="AP36" i="32"/>
  <c r="AP35" i="32"/>
  <c r="AP34" i="32"/>
  <c r="AP33" i="32"/>
  <c r="AP32" i="32"/>
  <c r="AP31" i="32"/>
  <c r="AP30" i="32"/>
  <c r="AP29" i="32"/>
  <c r="AP28" i="32"/>
  <c r="AP27" i="32"/>
  <c r="AP26" i="32"/>
  <c r="AP25" i="32"/>
  <c r="AP24" i="32"/>
  <c r="AP23" i="32"/>
  <c r="AP22" i="32"/>
  <c r="AP21" i="32"/>
  <c r="AP20" i="32"/>
  <c r="AP19" i="32"/>
  <c r="AP18" i="32"/>
  <c r="AP17" i="32"/>
  <c r="AP16" i="32"/>
  <c r="BF42" i="32"/>
  <c r="AQ42" i="32"/>
  <c r="AQ38" i="32"/>
  <c r="AQ34" i="32"/>
  <c r="AQ30" i="32"/>
  <c r="AQ26" i="32"/>
  <c r="AQ22" i="32"/>
  <c r="AQ19" i="32"/>
  <c r="AQ15" i="32"/>
  <c r="BF39" i="32"/>
  <c r="AD41" i="32"/>
  <c r="AO41" i="32" s="1"/>
  <c r="AD33" i="32"/>
  <c r="AO33" i="32" s="1"/>
  <c r="AD29" i="32"/>
  <c r="AO29" i="32" s="1"/>
  <c r="AD21" i="32"/>
  <c r="AO21" i="32" s="1"/>
  <c r="AD17" i="32"/>
  <c r="AO17" i="32" s="1"/>
  <c r="AD44" i="32"/>
  <c r="AO44" i="32" s="1"/>
  <c r="AD40" i="32"/>
  <c r="AO40" i="32" s="1"/>
  <c r="AD36" i="32"/>
  <c r="AO36" i="32" s="1"/>
  <c r="AD32" i="32"/>
  <c r="AO32" i="32" s="1"/>
  <c r="AD28" i="32"/>
  <c r="AO28" i="32" s="1"/>
  <c r="AD24" i="32"/>
  <c r="AO24" i="32" s="1"/>
  <c r="AD20" i="32"/>
  <c r="AO20" i="32" s="1"/>
  <c r="AD16" i="32"/>
  <c r="AO16" i="32" s="1"/>
  <c r="AR43" i="32"/>
  <c r="AR39" i="32"/>
  <c r="AR35" i="32"/>
  <c r="AR31" i="32"/>
  <c r="AR27" i="32"/>
  <c r="AR23" i="32"/>
  <c r="AR19" i="32"/>
  <c r="AS44" i="32"/>
  <c r="AS43" i="32"/>
  <c r="AS42" i="32"/>
  <c r="AS41" i="32"/>
  <c r="AS40" i="32"/>
  <c r="AS39" i="32"/>
  <c r="AS38" i="32"/>
  <c r="AS37" i="32"/>
  <c r="AS36" i="32"/>
  <c r="AS35" i="32"/>
  <c r="AS34" i="32"/>
  <c r="AS33" i="32"/>
  <c r="AS32" i="32"/>
  <c r="AS31" i="32"/>
  <c r="AS30" i="32"/>
  <c r="AS29" i="32"/>
  <c r="AS28" i="32"/>
  <c r="AS27" i="32"/>
  <c r="AS26" i="32"/>
  <c r="AS25" i="32"/>
  <c r="AS24" i="32"/>
  <c r="AS23" i="32"/>
  <c r="AS22" i="32"/>
  <c r="AS21" i="32"/>
  <c r="AS20" i="32"/>
  <c r="AS19" i="32"/>
  <c r="AS18" i="32"/>
  <c r="AS17" i="32"/>
  <c r="AS16" i="32"/>
  <c r="AS15" i="32"/>
  <c r="BF44" i="32"/>
  <c r="BF37" i="32"/>
  <c r="AV43" i="32"/>
  <c r="AV41" i="32"/>
  <c r="AV39" i="32"/>
  <c r="AV37" i="32"/>
  <c r="AV35" i="32"/>
  <c r="AV31" i="32"/>
  <c r="AV27" i="32"/>
  <c r="AV23" i="32"/>
  <c r="AV19" i="32"/>
  <c r="AR33" i="32"/>
  <c r="AR29" i="32"/>
  <c r="AR25" i="32"/>
  <c r="AR21" i="32"/>
  <c r="AR17" i="32"/>
  <c r="AP15" i="32"/>
  <c r="AV36" i="32"/>
  <c r="AV32" i="32"/>
  <c r="AV28" i="32"/>
  <c r="AV24" i="32"/>
  <c r="AV20" i="32"/>
  <c r="AV16" i="32"/>
  <c r="BH34" i="32"/>
  <c r="AV44" i="32"/>
  <c r="AV42" i="32"/>
  <c r="AV40" i="32"/>
  <c r="AV38" i="32"/>
  <c r="AR34" i="32"/>
  <c r="AR30" i="32"/>
  <c r="AR26" i="32"/>
  <c r="AR22" i="32"/>
  <c r="AR18" i="32"/>
  <c r="AD15" i="32"/>
  <c r="AO15" i="32" s="1"/>
  <c r="AR15" i="32"/>
  <c r="BF41" i="32"/>
  <c r="BF35" i="32"/>
  <c r="BF32" i="32"/>
  <c r="BF43" i="32"/>
  <c r="BF40" i="32"/>
  <c r="BF33" i="32"/>
  <c r="BH41" i="32"/>
  <c r="BH37" i="32"/>
  <c r="BH33" i="32"/>
  <c r="BH29" i="32"/>
  <c r="BH25" i="32"/>
  <c r="BH21" i="32"/>
  <c r="BH17" i="32"/>
  <c r="C47" i="31"/>
  <c r="C44" i="31" s="1"/>
  <c r="D47" i="31"/>
  <c r="D44" i="31" s="1"/>
  <c r="E47" i="31"/>
  <c r="E44" i="31" s="1"/>
  <c r="F47" i="31"/>
  <c r="F44" i="31" s="1"/>
  <c r="G47" i="31"/>
  <c r="G44" i="31" s="1"/>
  <c r="H47" i="31"/>
  <c r="H44" i="31" s="1"/>
  <c r="I47" i="31"/>
  <c r="I44" i="31" s="1"/>
  <c r="J47" i="31"/>
  <c r="J44" i="31" s="1"/>
  <c r="K47" i="31"/>
  <c r="K44" i="31" s="1"/>
  <c r="L47" i="31"/>
  <c r="L44" i="31" s="1"/>
  <c r="M47" i="31"/>
  <c r="M44" i="31" s="1"/>
  <c r="N47" i="31"/>
  <c r="N44" i="31" s="1"/>
  <c r="O47" i="31"/>
  <c r="O44" i="31" s="1"/>
  <c r="P47" i="31"/>
  <c r="P44" i="31" s="1"/>
  <c r="B47" i="31"/>
  <c r="R47" i="31" l="1"/>
  <c r="B44" i="31"/>
  <c r="T16" i="32"/>
  <c r="T17" i="32"/>
  <c r="T18" i="32"/>
  <c r="T19" i="32"/>
  <c r="T20" i="32"/>
  <c r="T21" i="32"/>
  <c r="T22" i="32"/>
  <c r="T23" i="32"/>
  <c r="T24" i="32"/>
  <c r="T25" i="32"/>
  <c r="T26" i="32"/>
  <c r="T27" i="32"/>
  <c r="T28" i="32"/>
  <c r="T29" i="32"/>
  <c r="T30" i="32"/>
  <c r="T31" i="32"/>
  <c r="T32" i="32"/>
  <c r="T33" i="32"/>
  <c r="T34" i="32"/>
  <c r="T35" i="32"/>
  <c r="T36" i="32"/>
  <c r="T37" i="32"/>
  <c r="T38" i="32"/>
  <c r="T39" i="32"/>
  <c r="T40" i="32"/>
  <c r="T41" i="32"/>
  <c r="T42" i="32"/>
  <c r="T43" i="32"/>
  <c r="T44" i="32"/>
  <c r="T15" i="32"/>
  <c r="U14" i="32"/>
  <c r="V14" i="32"/>
  <c r="W14" i="32"/>
  <c r="X14" i="32"/>
  <c r="V13" i="32"/>
  <c r="W13" i="32"/>
  <c r="X13" i="32"/>
  <c r="Y13" i="32"/>
  <c r="U13" i="32"/>
  <c r="C42" i="27" l="1"/>
  <c r="C38" i="27"/>
  <c r="C37" i="27"/>
  <c r="D32" i="28" l="1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C33" i="28"/>
  <c r="C34" i="28"/>
  <c r="C35" i="28"/>
  <c r="C36" i="28"/>
  <c r="C37" i="28"/>
  <c r="C32" i="28"/>
  <c r="C34" i="27" l="1"/>
  <c r="D31" i="27"/>
  <c r="E31" i="27"/>
  <c r="F31" i="27"/>
  <c r="G31" i="27"/>
  <c r="H31" i="27"/>
  <c r="I31" i="27"/>
  <c r="J31" i="27"/>
  <c r="K31" i="27"/>
  <c r="L31" i="27"/>
  <c r="M31" i="27"/>
  <c r="N31" i="27"/>
  <c r="O31" i="27"/>
  <c r="P31" i="27"/>
  <c r="Q31" i="27"/>
  <c r="C31" i="27"/>
  <c r="C44" i="27"/>
  <c r="C43" i="27"/>
  <c r="C36" i="27"/>
  <c r="C35" i="27"/>
  <c r="C33" i="27"/>
  <c r="C32" i="27"/>
  <c r="C47" i="27" s="1"/>
  <c r="G47" i="27" l="1"/>
  <c r="G48" i="27" s="1"/>
  <c r="O47" i="27"/>
  <c r="O48" i="27" s="1"/>
  <c r="K47" i="27"/>
  <c r="K48" i="27" s="1"/>
  <c r="N47" i="27"/>
  <c r="N48" i="27" s="1"/>
  <c r="M47" i="27"/>
  <c r="M48" i="27" s="1"/>
  <c r="I47" i="27"/>
  <c r="I48" i="27" s="1"/>
  <c r="P47" i="27"/>
  <c r="P48" i="27" s="1"/>
  <c r="L47" i="27"/>
  <c r="L48" i="27" s="1"/>
  <c r="H47" i="27"/>
  <c r="H48" i="27" s="1"/>
  <c r="J47" i="27"/>
  <c r="J48" i="27" s="1"/>
  <c r="F47" i="27"/>
  <c r="F48" i="27" s="1"/>
  <c r="Q47" i="27"/>
  <c r="Q48" i="27" s="1"/>
  <c r="E47" i="27"/>
  <c r="E48" i="27" s="1"/>
  <c r="D47" i="27"/>
  <c r="D48" i="27" s="1"/>
  <c r="P44" i="30" l="1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B46" i="30" l="1"/>
  <c r="F46" i="30"/>
  <c r="J46" i="30"/>
  <c r="N46" i="30"/>
  <c r="C48" i="27"/>
  <c r="C46" i="30"/>
  <c r="K46" i="30"/>
  <c r="D46" i="30"/>
  <c r="H46" i="30"/>
  <c r="L46" i="30"/>
  <c r="P46" i="30"/>
  <c r="G46" i="30"/>
  <c r="O46" i="30"/>
  <c r="E46" i="30"/>
  <c r="I46" i="30"/>
  <c r="M46" i="30"/>
  <c r="R44" i="31" l="1"/>
</calcChain>
</file>

<file path=xl/sharedStrings.xml><?xml version="1.0" encoding="utf-8"?>
<sst xmlns="http://schemas.openxmlformats.org/spreadsheetml/2006/main" count="9254" uniqueCount="542">
  <si>
    <t>oil1</t>
  </si>
  <si>
    <t>oil2</t>
  </si>
  <si>
    <t>bio1</t>
  </si>
  <si>
    <t>bio2</t>
  </si>
  <si>
    <t>hydro</t>
  </si>
  <si>
    <t>wind</t>
  </si>
  <si>
    <t>solar</t>
  </si>
  <si>
    <t>gas1</t>
  </si>
  <si>
    <t>gas2</t>
  </si>
  <si>
    <t>coal1</t>
  </si>
  <si>
    <t>coal2</t>
  </si>
  <si>
    <t>nuclear</t>
  </si>
  <si>
    <t>2010</t>
  </si>
  <si>
    <t>2020</t>
  </si>
  <si>
    <t>2030</t>
  </si>
  <si>
    <t>2040</t>
  </si>
  <si>
    <t>2050</t>
  </si>
  <si>
    <t>2060</t>
  </si>
  <si>
    <t>2070</t>
  </si>
  <si>
    <t>2080</t>
  </si>
  <si>
    <t>2090</t>
  </si>
  <si>
    <t>2100</t>
  </si>
  <si>
    <t>2110</t>
  </si>
  <si>
    <t>2120</t>
  </si>
  <si>
    <t>2130</t>
  </si>
  <si>
    <t>2140</t>
  </si>
  <si>
    <t>2150</t>
  </si>
  <si>
    <t>CO2 emissions</t>
  </si>
  <si>
    <t>CO2 concentration</t>
  </si>
  <si>
    <t>CO2 capture</t>
  </si>
  <si>
    <t>bio</t>
  </si>
  <si>
    <t>0</t>
  </si>
  <si>
    <t>cg</t>
  </si>
  <si>
    <t>dec</t>
  </si>
  <si>
    <t>cg_dec</t>
  </si>
  <si>
    <t>oil</t>
  </si>
  <si>
    <t>coal</t>
  </si>
  <si>
    <t>MeOH</t>
  </si>
  <si>
    <t>H2</t>
  </si>
  <si>
    <t>elec</t>
  </si>
  <si>
    <t>petro</t>
  </si>
  <si>
    <t>air_fuel</t>
  </si>
  <si>
    <t>trsp</t>
  </si>
  <si>
    <t>pellets</t>
  </si>
  <si>
    <t>CH4</t>
  </si>
  <si>
    <t>central_heat</t>
  </si>
  <si>
    <t>dist_heat</t>
  </si>
  <si>
    <t>solid_heat</t>
  </si>
  <si>
    <t>non_solid_heat</t>
  </si>
  <si>
    <t>feed-stock</t>
  </si>
  <si>
    <t>p_car</t>
  </si>
  <si>
    <t>FC</t>
  </si>
  <si>
    <t>hyb</t>
  </si>
  <si>
    <t>BEV</t>
  </si>
  <si>
    <t>PHEV</t>
  </si>
  <si>
    <t>p_air</t>
  </si>
  <si>
    <t>p_bus</t>
  </si>
  <si>
    <t>p_rail</t>
  </si>
  <si>
    <t>f_road</t>
  </si>
  <si>
    <t>f_air</t>
  </si>
  <si>
    <t>f_sea</t>
  </si>
  <si>
    <t>f_isea</t>
  </si>
  <si>
    <t>f_rail</t>
  </si>
  <si>
    <t>annual cost</t>
  </si>
  <si>
    <t>gas</t>
  </si>
  <si>
    <t>h2</t>
  </si>
  <si>
    <t>solar PV</t>
  </si>
  <si>
    <t>summary elec</t>
  </si>
  <si>
    <t>TOTAL</t>
  </si>
  <si>
    <t>solar conc</t>
  </si>
  <si>
    <t>coal + CCS</t>
  </si>
  <si>
    <t>gas/oil + CCS</t>
  </si>
  <si>
    <t>bio + CCS</t>
  </si>
  <si>
    <t>summary supply</t>
  </si>
  <si>
    <t>gas + CCS</t>
  </si>
  <si>
    <t>dist_heat is DISTRIBUTED (rural) heat, not district!   central_heat is district heat.</t>
  </si>
  <si>
    <t>1770</t>
  </si>
  <si>
    <t>1780</t>
  </si>
  <si>
    <t>1790</t>
  </si>
  <si>
    <t>1800</t>
  </si>
  <si>
    <t>1810</t>
  </si>
  <si>
    <t>1820</t>
  </si>
  <si>
    <t>1830</t>
  </si>
  <si>
    <t>1840</t>
  </si>
  <si>
    <t>1850</t>
  </si>
  <si>
    <t>1860</t>
  </si>
  <si>
    <t>1870</t>
  </si>
  <si>
    <t>1880</t>
  </si>
  <si>
    <t>1890</t>
  </si>
  <si>
    <t>1900</t>
  </si>
  <si>
    <t>1910</t>
  </si>
  <si>
    <t>1920</t>
  </si>
  <si>
    <t>1930</t>
  </si>
  <si>
    <t>1940</t>
  </si>
  <si>
    <t>1950</t>
  </si>
  <si>
    <t>1960</t>
  </si>
  <si>
    <t>1970</t>
  </si>
  <si>
    <t>1980</t>
  </si>
  <si>
    <t>1990</t>
  </si>
  <si>
    <t>2000</t>
  </si>
  <si>
    <t>2160</t>
  </si>
  <si>
    <t>2170</t>
  </si>
  <si>
    <t>2180</t>
  </si>
  <si>
    <t>2190</t>
  </si>
  <si>
    <t>2200</t>
  </si>
  <si>
    <t>2210</t>
  </si>
  <si>
    <t>2220</t>
  </si>
  <si>
    <t>2230</t>
  </si>
  <si>
    <t>2240</t>
  </si>
  <si>
    <t>2250</t>
  </si>
  <si>
    <t>2260</t>
  </si>
  <si>
    <t>2270</t>
  </si>
  <si>
    <t>2280</t>
  </si>
  <si>
    <t>2290</t>
  </si>
  <si>
    <t>2300</t>
  </si>
  <si>
    <t>N2O</t>
  </si>
  <si>
    <t>nonenergy</t>
  </si>
  <si>
    <t>CO2</t>
  </si>
  <si>
    <t>H2O</t>
  </si>
  <si>
    <t>O3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</si>
  <si>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</si>
  <si>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</si>
  <si>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</si>
  <si>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</si>
  <si>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</si>
  <si>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</si>
  <si>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</si>
  <si>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</si>
  <si>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</si>
  <si>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</si>
  <si>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</si>
  <si>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</si>
  <si>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</si>
  <si>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</si>
  <si>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</si>
  <si>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</si>
  <si>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</si>
  <si>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</si>
  <si>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</si>
  <si>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</si>
  <si>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</si>
  <si>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</si>
  <si>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</si>
  <si>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</si>
  <si>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</si>
  <si>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</si>
  <si>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</si>
  <si>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</si>
  <si>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</si>
  <si>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</si>
  <si>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</si>
  <si>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</si>
  <si>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</si>
  <si>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</si>
  <si>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</si>
  <si>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</si>
  <si>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</si>
  <si>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</si>
  <si>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</si>
  <si>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</si>
  <si>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</si>
  <si>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</si>
  <si>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</si>
  <si>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</si>
  <si>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</si>
  <si>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</si>
  <si>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</si>
  <si>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</si>
  <si>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</si>
  <si>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</si>
  <si>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</si>
  <si>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</si>
  <si>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</si>
  <si>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</si>
  <si>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</si>
  <si>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</si>
  <si>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</si>
  <si>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</si>
  <si>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</si>
  <si>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</si>
  <si>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</si>
  <si>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</si>
  <si>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</si>
  <si>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</si>
  <si>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</si>
  <si>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</si>
  <si>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</si>
  <si>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</si>
  <si>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</si>
  <si>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</si>
  <si>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</si>
  <si>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</si>
  <si>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</si>
  <si>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</si>
  <si>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</si>
  <si>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</si>
  <si>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</si>
  <si>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</si>
  <si>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</si>
  <si>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</si>
  <si>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</si>
  <si>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</si>
  <si>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</si>
  <si>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</si>
  <si>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</si>
  <si>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</si>
  <si>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</si>
  <si>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</si>
  <si>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</si>
  <si>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</si>
  <si>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</si>
  <si>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</si>
  <si>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</si>
  <si>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</si>
  <si>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</si>
  <si>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</si>
  <si>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</si>
  <si>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</si>
  <si>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</si>
  <si>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</si>
  <si>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</si>
  <si>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</si>
  <si>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</si>
  <si>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</si>
  <si>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</si>
  <si>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</si>
  <si>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</si>
  <si>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</si>
  <si>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</si>
  <si>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</si>
  <si>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</si>
  <si>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</si>
  <si>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</si>
  <si>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</si>
  <si>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</si>
  <si>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</si>
  <si>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</si>
  <si>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</si>
  <si>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</si>
  <si>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</si>
  <si>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</si>
  <si>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</si>
  <si>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</si>
  <si>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</si>
  <si>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</si>
  <si>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</si>
  <si>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</si>
  <si>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</si>
  <si>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</si>
  <si>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</si>
  <si>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</si>
  <si>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</si>
  <si>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</si>
  <si>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</si>
  <si>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</si>
  <si>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</si>
  <si>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</si>
  <si>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</si>
  <si>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</si>
  <si>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</si>
  <si>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</si>
  <si>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</si>
  <si>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</si>
  <si>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</si>
  <si>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</si>
  <si>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</si>
  <si>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</si>
  <si>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</si>
  <si>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</si>
  <si>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</si>
  <si>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</si>
  <si>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</si>
  <si>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</si>
  <si>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</si>
  <si>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</si>
  <si>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</si>
  <si>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</si>
  <si>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</si>
  <si>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</si>
  <si>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</si>
  <si>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</si>
  <si>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</si>
  <si>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</si>
  <si>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</si>
  <si>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</si>
  <si>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</si>
  <si>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</si>
  <si>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</si>
  <si>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</si>
  <si>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</si>
  <si>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</si>
  <si>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</si>
  <si>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</si>
  <si>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</si>
  <si>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</si>
  <si>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</si>
  <si>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</si>
  <si>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</si>
  <si>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</si>
  <si>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</si>
  <si>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</si>
  <si>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</si>
  <si>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</si>
  <si>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</si>
  <si>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</si>
  <si>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</si>
  <si>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</si>
  <si>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</si>
  <si>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</si>
  <si>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</si>
  <si>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</si>
  <si>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</si>
  <si>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</si>
  <si>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</si>
  <si>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</si>
  <si>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</si>
  <si>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</si>
  <si>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</si>
  <si>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</si>
  <si>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</si>
  <si>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</si>
  <si>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</si>
  <si>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</si>
  <si>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</si>
  <si>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</si>
  <si>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</si>
  <si>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</si>
  <si>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</si>
  <si>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</si>
  <si>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</si>
  <si>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</si>
  <si>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</si>
  <si>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</si>
  <si>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</si>
  <si>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</si>
  <si>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</si>
  <si>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</si>
  <si>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</si>
  <si>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</si>
  <si>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</si>
  <si>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</si>
  <si>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</si>
  <si>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</si>
  <si>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</si>
  <si>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</si>
  <si>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</si>
  <si>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</si>
  <si>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</si>
  <si>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</si>
  <si>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</si>
  <si>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</si>
  <si>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</si>
  <si>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</si>
  <si>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</si>
  <si>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</si>
  <si>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</si>
  <si>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</si>
  <si>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</si>
  <si>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</si>
  <si>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</si>
  <si>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</si>
  <si>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</si>
  <si>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</si>
  <si>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</si>
  <si>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</si>
  <si>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</si>
  <si>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</si>
  <si>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</si>
  <si>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</si>
  <si>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</si>
  <si>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</si>
  <si>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</si>
  <si>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</si>
  <si>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</si>
  <si>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</si>
  <si>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</si>
  <si>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</si>
  <si>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</si>
  <si>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</si>
  <si>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</si>
  <si>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</si>
  <si>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</si>
  <si>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</si>
  <si>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</si>
  <si>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</si>
  <si>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</si>
  <si>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</si>
  <si>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</si>
  <si>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</si>
  <si>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</si>
  <si>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</si>
  <si>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</si>
  <si>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</si>
  <si>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</si>
  <si>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</si>
  <si>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</si>
  <si>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</si>
  <si>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</si>
  <si>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</si>
  <si>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</si>
  <si>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</si>
  <si>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</si>
  <si>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</si>
  <si>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</si>
  <si>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</si>
  <si>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</si>
  <si>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</si>
  <si>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</si>
  <si>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</si>
  <si>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</si>
  <si>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</si>
  <si>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</si>
  <si>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</si>
  <si>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</si>
  <si>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</si>
  <si>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</si>
  <si>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</si>
  <si>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</si>
  <si>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</si>
  <si>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</si>
  <si>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</si>
  <si>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</si>
  <si>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</si>
  <si>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</si>
  <si>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</si>
  <si>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</si>
  <si>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</si>
  <si>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</si>
  <si>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</si>
  <si>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</si>
  <si>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</si>
  <si>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</si>
  <si>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</si>
  <si>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</si>
  <si>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</si>
  <si>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</si>
  <si>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</si>
  <si>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</si>
  <si>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</si>
  <si>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</si>
  <si>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</si>
  <si>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</si>
  <si>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</si>
  <si>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</si>
  <si>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</si>
  <si>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</si>
  <si>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</si>
  <si>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</si>
  <si>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</si>
  <si>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</si>
  <si>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</si>
  <si>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</si>
  <si>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</si>
  <si>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</si>
  <si>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</si>
  <si>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</si>
  <si>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</si>
  <si>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</si>
  <si>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</si>
  <si>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</si>
  <si>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</si>
  <si>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</si>
  <si>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</si>
  <si>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</si>
  <si>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</si>
  <si>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</si>
  <si>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</si>
  <si>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</si>
  <si>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</si>
  <si>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</si>
  <si>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</si>
  <si>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</si>
  <si>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</si>
  <si>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</si>
  <si>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</si>
  <si>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</si>
  <si>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</si>
  <si>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</si>
  <si>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</si>
  <si>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</si>
  <si>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</si>
  <si>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</si>
  <si>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</si>
  <si>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</si>
  <si>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</si>
  <si>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</si>
  <si>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</si>
  <si>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</si>
  <si>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</si>
  <si>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atmosphere</t>
  </si>
  <si>
    <t>int_ocean</t>
  </si>
  <si>
    <t>deep_ocean</t>
  </si>
  <si>
    <t>Emissions</t>
  </si>
  <si>
    <t>Abatement</t>
  </si>
  <si>
    <t>total</t>
  </si>
  <si>
    <t>anthro</t>
  </si>
  <si>
    <t>intermittent</t>
  </si>
  <si>
    <t>natural</t>
  </si>
  <si>
    <t>abatement</t>
  </si>
  <si>
    <t>baseline</t>
  </si>
  <si>
    <t>emissions</t>
  </si>
  <si>
    <t>O3 = only tropospheric O3 from CH4, forcing due to ozone precursors (NOx, CO, VOC) included in nonenergy forcing</t>
  </si>
  <si>
    <t>H2O = stratospheric water vapor feedback from CH4 (very uncertain: 2-5% of CH4 in TAR, 15% in AR4)</t>
  </si>
  <si>
    <t>aerosols = indirect (cloud albedo) &amp; direct (organic &amp; black carbon, SOX, NOX, biomass burning, mineral dust)</t>
  </si>
  <si>
    <t>nonenergy = natural forcing (volcanos &amp; solar), landuse albedo, CFCs and HCFCs, strat. O3, trop. O3 not from CH4</t>
  </si>
  <si>
    <t>aerosols</t>
  </si>
  <si>
    <t>total energy system cost</t>
  </si>
  <si>
    <t>total co2 emissions from energy to 2100</t>
  </si>
  <si>
    <t>feedstock</t>
  </si>
  <si>
    <t>solid heat</t>
  </si>
  <si>
    <t>non-solid heat</t>
  </si>
  <si>
    <t>CHPheat_0</t>
  </si>
  <si>
    <t>CHPheat_dec</t>
  </si>
  <si>
    <t>modes</t>
  </si>
  <si>
    <t>cars - energy</t>
  </si>
  <si>
    <t>cars - type</t>
  </si>
  <si>
    <t>equilibrium</t>
  </si>
  <si>
    <t>total system cost (objective)</t>
  </si>
  <si>
    <t>T(2150)</t>
  </si>
  <si>
    <t>T(2100)</t>
  </si>
  <si>
    <t>energy in</t>
  </si>
  <si>
    <t>energy out</t>
  </si>
  <si>
    <t>GET-emission.M</t>
  </si>
  <si>
    <t>Emissions_CO2.m</t>
  </si>
  <si>
    <t>Emissions_CH4.m</t>
  </si>
  <si>
    <t>Emissions_N2O.m</t>
  </si>
  <si>
    <t>Temperature.m</t>
  </si>
  <si>
    <t>CO2emissions</t>
  </si>
  <si>
    <t>CO2conc</t>
  </si>
  <si>
    <t>RFtot</t>
  </si>
  <si>
    <t>Temperature</t>
  </si>
  <si>
    <t>Price_CO2.m</t>
  </si>
  <si>
    <t>Price_CH4.m</t>
  </si>
  <si>
    <t>Price_N2O.m</t>
  </si>
  <si>
    <t>Price_Temperature.m</t>
  </si>
  <si>
    <t>intelec</t>
  </si>
  <si>
    <t>BECCS</t>
  </si>
  <si>
    <t>BECCS(%)</t>
  </si>
  <si>
    <t>storage</t>
  </si>
  <si>
    <t>oil + CCS</t>
  </si>
  <si>
    <t>solar storage</t>
  </si>
  <si>
    <t>T(2050)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</si>
</sst>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9" fontId="0" fillId="0" borderId="0" xfId="0" applyNumberFormat="1"/>
    <xf numFmtId="1" fontId="0" fillId="0" borderId="0" xfId="0" applyNumberFormat="1" applyFill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CCCA"/>
      <color rgb="FFE0A9A8"/>
      <color rgb="FF7D7447"/>
      <color rgb="FFEAC6C4"/>
      <color rgb="FFEFEC6D"/>
      <color rgb="FFE8E428"/>
      <color rgb="FFCCCF3D"/>
      <color rgb="FFDB77DB"/>
      <color rgb="FFE08AE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Primary</a:t>
            </a:r>
            <a:r>
              <a:rPr lang="en-US" baseline="0"/>
              <a:t> energy supply </a:t>
            </a:r>
            <a:r>
              <a:rPr lang="en-US"/>
              <a:t>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supply!$A$33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supply!$B$33:$P$33</c:f>
              <c:numCache>
                <c:formatCode>General</c:formatCode>
                <c:ptCount val="15"/>
                <c:pt idx="0">
                  <c:v>9.4473324000000005</c:v>
                </c:pt>
                <c:pt idx="1">
                  <c:v>7.3342439801967387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</c:ser>
        <c:ser>
          <c:idx val="1"/>
          <c:order val="1"/>
          <c:tx>
            <c:strRef>
              <c:f>supply!$A$34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supply!$B$34:$P$34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2.2312229028922026</c:v>
                </c:pt>
                <c:pt idx="3">
                  <c:v>8.7456371021514823</c:v>
                </c:pt>
                <c:pt idx="4">
                  <c:v>32.896012270642139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</c:ser>
        <c:ser>
          <c:idx val="2"/>
          <c:order val="2"/>
          <c:tx>
            <c:strRef>
              <c:f>supply!$A$35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B77DB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supply!$B$35:$P$35</c:f>
              <c:numCache>
                <c:formatCode>General</c:formatCode>
                <c:ptCount val="15"/>
                <c:pt idx="0">
                  <c:v>29.454545454545457</c:v>
                </c:pt>
                <c:pt idx="1">
                  <c:v>29.454545454545457</c:v>
                </c:pt>
                <c:pt idx="2">
                  <c:v>29.454545454545457</c:v>
                </c:pt>
                <c:pt idx="3">
                  <c:v>29.454545454545457</c:v>
                </c:pt>
                <c:pt idx="4">
                  <c:v>29.454545454545457</c:v>
                </c:pt>
                <c:pt idx="5">
                  <c:v>29.454545454545457</c:v>
                </c:pt>
                <c:pt idx="6">
                  <c:v>29.454545454545457</c:v>
                </c:pt>
                <c:pt idx="7">
                  <c:v>29.454545454545457</c:v>
                </c:pt>
                <c:pt idx="8">
                  <c:v>29.454545454545457</c:v>
                </c:pt>
                <c:pt idx="9">
                  <c:v>29.454545454545457</c:v>
                </c:pt>
                <c:pt idx="10">
                  <c:v>29.454545454545457</c:v>
                </c:pt>
                <c:pt idx="11">
                  <c:v>29.454545454545457</c:v>
                </c:pt>
                <c:pt idx="12">
                  <c:v>29.454545454545457</c:v>
                </c:pt>
                <c:pt idx="13">
                  <c:v>29.454545454545457</c:v>
                </c:pt>
                <c:pt idx="14">
                  <c:v>29.454545454545457</c:v>
                </c:pt>
              </c:numCache>
            </c:numRef>
          </c:val>
        </c:ser>
        <c:ser>
          <c:idx val="3"/>
          <c:order val="3"/>
          <c:tx>
            <c:strRef>
              <c:f>supply!$A$36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supply!$B$36:$P$36</c:f>
              <c:numCache>
                <c:formatCode>General</c:formatCode>
                <c:ptCount val="15"/>
                <c:pt idx="0">
                  <c:v>120</c:v>
                </c:pt>
                <c:pt idx="1">
                  <c:v>166</c:v>
                </c:pt>
                <c:pt idx="2">
                  <c:v>177.76602627151084</c:v>
                </c:pt>
                <c:pt idx="3">
                  <c:v>119.33024424388168</c:v>
                </c:pt>
                <c:pt idx="4">
                  <c:v>74.482482688541182</c:v>
                </c:pt>
                <c:pt idx="5">
                  <c:v>54.798947887948692</c:v>
                </c:pt>
                <c:pt idx="6">
                  <c:v>48.285785263975498</c:v>
                </c:pt>
                <c:pt idx="7">
                  <c:v>30.780461327943215</c:v>
                </c:pt>
                <c:pt idx="8">
                  <c:v>21.529618693538879</c:v>
                </c:pt>
                <c:pt idx="9">
                  <c:v>3.4150000000000009</c:v>
                </c:pt>
                <c:pt idx="10">
                  <c:v>3.4150000000000009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4"/>
          <c:tx>
            <c:strRef>
              <c:f>supply!$A$37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</c:spPr>
          <c:val>
            <c:numRef>
              <c:f>supply!$B$37:$P$37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1.0748906316176365</c:v>
                </c:pt>
                <c:pt idx="4">
                  <c:v>9.2622726879182871</c:v>
                </c:pt>
                <c:pt idx="5">
                  <c:v>44.10405319982852</c:v>
                </c:pt>
                <c:pt idx="6">
                  <c:v>145.70392372215909</c:v>
                </c:pt>
                <c:pt idx="7">
                  <c:v>236.15301637795</c:v>
                </c:pt>
                <c:pt idx="8">
                  <c:v>180.68093089080321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5"/>
          <c:tx>
            <c:strRef>
              <c:f>supply!$A$38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supply!$B$38:$P$38</c:f>
              <c:numCache>
                <c:formatCode>General</c:formatCode>
                <c:ptCount val="15"/>
                <c:pt idx="0">
                  <c:v>163</c:v>
                </c:pt>
                <c:pt idx="1">
                  <c:v>182</c:v>
                </c:pt>
                <c:pt idx="2">
                  <c:v>190.80638201532761</c:v>
                </c:pt>
                <c:pt idx="3">
                  <c:v>165.88119995765572</c:v>
                </c:pt>
                <c:pt idx="4">
                  <c:v>111.94677513362245</c:v>
                </c:pt>
                <c:pt idx="5">
                  <c:v>80.950634593604789</c:v>
                </c:pt>
                <c:pt idx="6">
                  <c:v>77.663073062592744</c:v>
                </c:pt>
                <c:pt idx="7">
                  <c:v>79.139165016367599</c:v>
                </c:pt>
                <c:pt idx="8">
                  <c:v>77.82172380092689</c:v>
                </c:pt>
                <c:pt idx="9">
                  <c:v>54.422351627272818</c:v>
                </c:pt>
                <c:pt idx="10">
                  <c:v>0.73197760598142692</c:v>
                </c:pt>
                <c:pt idx="11">
                  <c:v>0.34692711965228418</c:v>
                </c:pt>
                <c:pt idx="12">
                  <c:v>0.16448761827881977</c:v>
                </c:pt>
                <c:pt idx="13">
                  <c:v>8.2508934436853365E-2</c:v>
                </c:pt>
                <c:pt idx="14">
                  <c:v>4.7299951088912967E-2</c:v>
                </c:pt>
              </c:numCache>
            </c:numRef>
          </c:val>
        </c:ser>
        <c:ser>
          <c:idx val="11"/>
          <c:order val="6"/>
          <c:tx>
            <c:strRef>
              <c:f>supply!$A$39</c:f>
              <c:strCache>
                <c:ptCount val="1"/>
                <c:pt idx="0">
                  <c:v>oil + CCS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</c:spPr>
          <c:val>
            <c:numRef>
              <c:f>supply!$B$39:$P$39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0.71653645792888121</c:v>
                </c:pt>
                <c:pt idx="6">
                  <c:v>3.6481192291769724</c:v>
                </c:pt>
                <c:pt idx="7">
                  <c:v>4.0899072240408447</c:v>
                </c:pt>
                <c:pt idx="8">
                  <c:v>4.3357470889918783</c:v>
                </c:pt>
                <c:pt idx="9">
                  <c:v>2.2524835141414234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7"/>
          <c:tx>
            <c:strRef>
              <c:f>supply!$A$40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supply!$B$40:$P$40</c:f>
              <c:numCache>
                <c:formatCode>General</c:formatCode>
                <c:ptCount val="15"/>
                <c:pt idx="0">
                  <c:v>108</c:v>
                </c:pt>
                <c:pt idx="1">
                  <c:v>131</c:v>
                </c:pt>
                <c:pt idx="2">
                  <c:v>123.75858153075795</c:v>
                </c:pt>
                <c:pt idx="3">
                  <c:v>168.06200440855577</c:v>
                </c:pt>
                <c:pt idx="4">
                  <c:v>169.21744482024559</c:v>
                </c:pt>
                <c:pt idx="5">
                  <c:v>151.60044869461646</c:v>
                </c:pt>
                <c:pt idx="6">
                  <c:v>114.86539871925893</c:v>
                </c:pt>
                <c:pt idx="7">
                  <c:v>34.60741390949979</c:v>
                </c:pt>
                <c:pt idx="8">
                  <c:v>45.823600851334135</c:v>
                </c:pt>
                <c:pt idx="9">
                  <c:v>13.810435845666504</c:v>
                </c:pt>
                <c:pt idx="10">
                  <c:v>8.3472419313047865</c:v>
                </c:pt>
                <c:pt idx="11">
                  <c:v>2.3228922369126597</c:v>
                </c:pt>
                <c:pt idx="12">
                  <c:v>1.0963070119436726</c:v>
                </c:pt>
                <c:pt idx="13">
                  <c:v>0.54992056130203293</c:v>
                </c:pt>
                <c:pt idx="14">
                  <c:v>0.27584665650052476</c:v>
                </c:pt>
              </c:numCache>
            </c:numRef>
          </c:val>
        </c:ser>
        <c:ser>
          <c:idx val="9"/>
          <c:order val="8"/>
          <c:tx>
            <c:strRef>
              <c:f>supply!$A$41</c:f>
              <c:strCache>
                <c:ptCount val="1"/>
                <c:pt idx="0">
                  <c:v>gas + CCS</c:v>
                </c:pt>
              </c:strCache>
            </c:strRef>
          </c:tx>
          <c:spPr>
            <a:solidFill>
              <a:srgbClr val="ECCCCA"/>
            </a:solidFill>
            <a:ln w="25400">
              <a:noFill/>
            </a:ln>
          </c:spPr>
          <c:val>
            <c:numRef>
              <c:f>supply!$B$41:$P$41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0.30607866012863993</c:v>
                </c:pt>
                <c:pt idx="6">
                  <c:v>2.1264613326257482</c:v>
                </c:pt>
                <c:pt idx="7">
                  <c:v>8.8570927759591527</c:v>
                </c:pt>
                <c:pt idx="8">
                  <c:v>7.3289671967224059</c:v>
                </c:pt>
                <c:pt idx="9">
                  <c:v>7.8360879144300037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9"/>
          <c:tx>
            <c:strRef>
              <c:f>supply!$A$42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supply!$B$42:$P$42</c:f>
              <c:numCache>
                <c:formatCode>General</c:formatCode>
                <c:ptCount val="15"/>
                <c:pt idx="0">
                  <c:v>40.707587523557294</c:v>
                </c:pt>
                <c:pt idx="1">
                  <c:v>30</c:v>
                </c:pt>
                <c:pt idx="2">
                  <c:v>43.255082946940803</c:v>
                </c:pt>
                <c:pt idx="3">
                  <c:v>66.354146594936097</c:v>
                </c:pt>
                <c:pt idx="4">
                  <c:v>98.896717793623495</c:v>
                </c:pt>
                <c:pt idx="5">
                  <c:v>76.130915543265928</c:v>
                </c:pt>
                <c:pt idx="6">
                  <c:v>45.609176978895647</c:v>
                </c:pt>
                <c:pt idx="7">
                  <c:v>38.767038672056799</c:v>
                </c:pt>
                <c:pt idx="8">
                  <c:v>29.881010000000003</c:v>
                </c:pt>
                <c:pt idx="9">
                  <c:v>15.53693581121837</c:v>
                </c:pt>
                <c:pt idx="10">
                  <c:v>8</c:v>
                </c:pt>
                <c:pt idx="11">
                  <c:v>3.9999999999999716</c:v>
                </c:pt>
                <c:pt idx="12">
                  <c:v>0</c:v>
                </c:pt>
                <c:pt idx="13">
                  <c:v>0</c:v>
                </c:pt>
                <c:pt idx="14">
                  <c:v>200</c:v>
                </c:pt>
              </c:numCache>
            </c:numRef>
          </c:val>
        </c:ser>
        <c:ser>
          <c:idx val="10"/>
          <c:order val="10"/>
          <c:tx>
            <c:strRef>
              <c:f>supply!$A$43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5400">
              <a:noFill/>
            </a:ln>
          </c:spPr>
          <c:val>
            <c:numRef>
              <c:f>supply!$B$43:$P$43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1.3757034875865342</c:v>
                </c:pt>
                <c:pt idx="3">
                  <c:v>8.1336372910880517</c:v>
                </c:pt>
                <c:pt idx="4">
                  <c:v>43.212116564174508</c:v>
                </c:pt>
                <c:pt idx="5">
                  <c:v>123.86908445673407</c:v>
                </c:pt>
                <c:pt idx="6">
                  <c:v>154.39082302110435</c:v>
                </c:pt>
                <c:pt idx="7">
                  <c:v>161.2329613279432</c:v>
                </c:pt>
                <c:pt idx="8">
                  <c:v>170.11899</c:v>
                </c:pt>
                <c:pt idx="9">
                  <c:v>184.46306418878163</c:v>
                </c:pt>
                <c:pt idx="10">
                  <c:v>192</c:v>
                </c:pt>
                <c:pt idx="11">
                  <c:v>196.00000000000003</c:v>
                </c:pt>
                <c:pt idx="12">
                  <c:v>200</c:v>
                </c:pt>
                <c:pt idx="13">
                  <c:v>200</c:v>
                </c:pt>
                <c:pt idx="14">
                  <c:v>0</c:v>
                </c:pt>
              </c:numCache>
            </c:numRef>
          </c:val>
        </c:ser>
        <c:ser>
          <c:idx val="7"/>
          <c:order val="11"/>
          <c:tx>
            <c:strRef>
              <c:f>supply!$A$44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99"/>
            </a:solidFill>
          </c:spPr>
          <c:cat>
            <c:strRef>
              <c:f>supply!$B$32:$P$32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supply!$B$44:$P$44</c:f>
              <c:numCache>
                <c:formatCode>General</c:formatCode>
                <c:ptCount val="15"/>
                <c:pt idx="0">
                  <c:v>0</c:v>
                </c:pt>
                <c:pt idx="1">
                  <c:v>0.89471066666666643</c:v>
                </c:pt>
                <c:pt idx="2">
                  <c:v>6.2496285318862972</c:v>
                </c:pt>
                <c:pt idx="3">
                  <c:v>26.011097368573704</c:v>
                </c:pt>
                <c:pt idx="4">
                  <c:v>78.195269888434893</c:v>
                </c:pt>
                <c:pt idx="5">
                  <c:v>122.82923068379857</c:v>
                </c:pt>
                <c:pt idx="6">
                  <c:v>156.10253226665239</c:v>
                </c:pt>
                <c:pt idx="7">
                  <c:v>219.72320739924709</c:v>
                </c:pt>
                <c:pt idx="8">
                  <c:v>279.62494455907131</c:v>
                </c:pt>
                <c:pt idx="9">
                  <c:v>470.22485486089215</c:v>
                </c:pt>
                <c:pt idx="10">
                  <c:v>569.5339015731978</c:v>
                </c:pt>
                <c:pt idx="11">
                  <c:v>571.60173168281062</c:v>
                </c:pt>
                <c:pt idx="12">
                  <c:v>563.59151919928081</c:v>
                </c:pt>
                <c:pt idx="13">
                  <c:v>564.34322454802145</c:v>
                </c:pt>
                <c:pt idx="14">
                  <c:v>528.85786390694693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69024"/>
        <c:axId val="156195008"/>
      </c:areaChart>
      <c:catAx>
        <c:axId val="1511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195008"/>
        <c:crosses val="autoZero"/>
        <c:auto val="1"/>
        <c:lblAlgn val="ctr"/>
        <c:lblOffset val="100"/>
        <c:noMultiLvlLbl val="0"/>
      </c:catAx>
      <c:valAx>
        <c:axId val="15619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690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Cars - energy carriers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transport!$A$86</c:f>
              <c:strCache>
                <c:ptCount val="1"/>
                <c:pt idx="0">
                  <c:v>petro</c:v>
                </c:pt>
              </c:strCache>
            </c:strRef>
          </c:tx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transport!$B$86:$P$86</c:f>
              <c:numCache>
                <c:formatCode>General</c:formatCode>
                <c:ptCount val="15"/>
                <c:pt idx="0">
                  <c:v>34</c:v>
                </c:pt>
                <c:pt idx="1">
                  <c:v>21.222936165751818</c:v>
                </c:pt>
                <c:pt idx="2">
                  <c:v>9.7405033824806857</c:v>
                </c:pt>
                <c:pt idx="3">
                  <c:v>4.4615512872287439</c:v>
                </c:pt>
                <c:pt idx="4">
                  <c:v>2.0467717870401971</c:v>
                </c:pt>
                <c:pt idx="5">
                  <c:v>0.93964374595278111</c:v>
                </c:pt>
                <c:pt idx="6">
                  <c:v>0.43308626722971222</c:v>
                </c:pt>
                <c:pt idx="7">
                  <c:v>0.20386254375126581</c:v>
                </c:pt>
                <c:pt idx="8">
                  <c:v>9.5998383665992559E-2</c:v>
                </c:pt>
                <c:pt idx="9">
                  <c:v>4.5599856207402638E-2</c:v>
                </c:pt>
                <c:pt idx="10">
                  <c:v>5.6385418824648047E-3</c:v>
                </c:pt>
                <c:pt idx="11">
                  <c:v>2.4384703556988123E-3</c:v>
                </c:pt>
                <c:pt idx="12">
                  <c:v>1.1508550017466459E-3</c:v>
                </c:pt>
                <c:pt idx="13">
                  <c:v>5.7728247803114888E-4</c:v>
                </c:pt>
                <c:pt idx="14">
                  <c:v>2.8957171749351975E-4</c:v>
                </c:pt>
              </c:numCache>
            </c:numRef>
          </c:val>
        </c:ser>
        <c:ser>
          <c:idx val="2"/>
          <c:order val="1"/>
          <c:tx>
            <c:strRef>
              <c:f>transport!$A$88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transport!$B$88:$P$88</c:f>
              <c:numCache>
                <c:formatCode>General</c:formatCode>
                <c:ptCount val="15"/>
                <c:pt idx="0">
                  <c:v>0</c:v>
                </c:pt>
                <c:pt idx="1">
                  <c:v>4.9592572001259159</c:v>
                </c:pt>
                <c:pt idx="2">
                  <c:v>9.7288570196549831</c:v>
                </c:pt>
                <c:pt idx="3">
                  <c:v>13.449978310184772</c:v>
                </c:pt>
                <c:pt idx="4">
                  <c:v>16.763595826271583</c:v>
                </c:pt>
                <c:pt idx="5">
                  <c:v>20.137955203685692</c:v>
                </c:pt>
                <c:pt idx="6">
                  <c:v>24.081462858923519</c:v>
                </c:pt>
                <c:pt idx="7">
                  <c:v>28.381773178864549</c:v>
                </c:pt>
                <c:pt idx="8">
                  <c:v>32.555281854050492</c:v>
                </c:pt>
                <c:pt idx="9">
                  <c:v>36.752880039794498</c:v>
                </c:pt>
                <c:pt idx="10">
                  <c:v>38.580994754615325</c:v>
                </c:pt>
                <c:pt idx="11">
                  <c:v>37.454111094165874</c:v>
                </c:pt>
                <c:pt idx="12">
                  <c:v>35.739497338327858</c:v>
                </c:pt>
                <c:pt idx="13">
                  <c:v>35.739497338327851</c:v>
                </c:pt>
                <c:pt idx="14">
                  <c:v>35.739497338327851</c:v>
                </c:pt>
              </c:numCache>
            </c:numRef>
          </c:val>
        </c:ser>
        <c:ser>
          <c:idx val="3"/>
          <c:order val="2"/>
          <c:tx>
            <c:strRef>
              <c:f>transport!$A$89</c:f>
              <c:strCache>
                <c:ptCount val="1"/>
                <c:pt idx="0">
                  <c:v>CH4</c:v>
                </c:pt>
              </c:strCache>
            </c:strRef>
          </c:tx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transport!$B$89:$P$89</c:f>
              <c:numCache>
                <c:formatCode>General</c:formatCode>
                <c:ptCount val="15"/>
                <c:pt idx="0">
                  <c:v>0</c:v>
                </c:pt>
                <c:pt idx="1">
                  <c:v>1.337277371138589</c:v>
                </c:pt>
                <c:pt idx="2">
                  <c:v>5.092479252407462</c:v>
                </c:pt>
                <c:pt idx="3">
                  <c:v>7.419913973146433</c:v>
                </c:pt>
                <c:pt idx="4">
                  <c:v>10.17735052768951</c:v>
                </c:pt>
                <c:pt idx="5">
                  <c:v>12.62775890200766</c:v>
                </c:pt>
                <c:pt idx="6">
                  <c:v>15.28323529561372</c:v>
                </c:pt>
                <c:pt idx="7">
                  <c:v>18.093499464024806</c:v>
                </c:pt>
                <c:pt idx="8">
                  <c:v>20.790587199247007</c:v>
                </c:pt>
                <c:pt idx="9">
                  <c:v>9.8756640533831757</c:v>
                </c:pt>
                <c:pt idx="10">
                  <c:v>4.6856298347395473</c:v>
                </c:pt>
                <c:pt idx="11">
                  <c:v>2.2067476250670266</c:v>
                </c:pt>
                <c:pt idx="12">
                  <c:v>1.0414916613464889</c:v>
                </c:pt>
                <c:pt idx="13">
                  <c:v>0.52242453323693128</c:v>
                </c:pt>
                <c:pt idx="14">
                  <c:v>0.26205432367549852</c:v>
                </c:pt>
              </c:numCache>
            </c:numRef>
          </c:val>
        </c:ser>
        <c:ser>
          <c:idx val="4"/>
          <c:order val="3"/>
          <c:tx>
            <c:strRef>
              <c:f>transport!$A$90</c:f>
              <c:strCache>
                <c:ptCount val="1"/>
                <c:pt idx="0">
                  <c:v>MeOH</c:v>
                </c:pt>
              </c:strCache>
            </c:strRef>
          </c:tx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transport!$B$90:$P$90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4"/>
          <c:tx>
            <c:strRef>
              <c:f>transport!$A$91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transport!$B$85:$P$85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transport!$B$91:$P$91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13.912483897282444</c:v>
                </c:pt>
                <c:pt idx="10">
                  <c:v>20.41977111861474</c:v>
                </c:pt>
                <c:pt idx="11">
                  <c:v>22.218608988384553</c:v>
                </c:pt>
                <c:pt idx="12">
                  <c:v>22.290398842091658</c:v>
                </c:pt>
                <c:pt idx="13">
                  <c:v>22.821514857573977</c:v>
                </c:pt>
                <c:pt idx="14">
                  <c:v>23.087928931522764</c:v>
                </c:pt>
              </c:numCache>
            </c:numRef>
          </c:val>
        </c:ser>
        <c:ser>
          <c:idx val="1"/>
          <c:order val="5"/>
          <c:tx>
            <c:strRef>
              <c:f>transport!$A$92</c:f>
              <c:strCache>
                <c:ptCount val="1"/>
              </c:strCache>
            </c:strRef>
          </c:tx>
          <c:spPr>
            <a:ln w="25400">
              <a:noFill/>
            </a:ln>
          </c:spPr>
          <c:val>
            <c:numRef>
              <c:f>transport!$B$92:$P$92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5856"/>
        <c:axId val="198097664"/>
      </c:areaChart>
      <c:catAx>
        <c:axId val="417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097664"/>
        <c:crosses val="autoZero"/>
        <c:auto val="1"/>
        <c:lblAlgn val="ctr"/>
        <c:lblOffset val="100"/>
        <c:noMultiLvlLbl val="0"/>
      </c:catAx>
      <c:valAx>
        <c:axId val="19809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58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Methanol</a:t>
            </a:r>
            <a:r>
              <a:rPr lang="en-US" baseline="0"/>
              <a:t> production (EJ)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MeOH!$B$33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MeOH!$C$33:$Q$33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1.5167999999999999</c:v>
                </c:pt>
                <c:pt idx="3">
                  <c:v>4.4279757858637518</c:v>
                </c:pt>
                <c:pt idx="4">
                  <c:v>4.0557966006807797</c:v>
                </c:pt>
                <c:pt idx="5">
                  <c:v>2.6964259450759704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76.123499477897738</c:v>
                </c:pt>
              </c:numCache>
            </c:numRef>
          </c:val>
        </c:ser>
        <c:ser>
          <c:idx val="1"/>
          <c:order val="1"/>
          <c:tx>
            <c:strRef>
              <c:f>MeOH!$B$34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MeOH!$C$34:$Q$34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0.68785174379326708</c:v>
                </c:pt>
                <c:pt idx="3">
                  <c:v>4.0668186455440258</c:v>
                </c:pt>
                <c:pt idx="4">
                  <c:v>16.593396763415626</c:v>
                </c:pt>
                <c:pt idx="5">
                  <c:v>41.330061529655659</c:v>
                </c:pt>
                <c:pt idx="6">
                  <c:v>27.477573752451896</c:v>
                </c:pt>
                <c:pt idx="7">
                  <c:v>18.267987788493464</c:v>
                </c:pt>
                <c:pt idx="8">
                  <c:v>14.834603804151557</c:v>
                </c:pt>
                <c:pt idx="9">
                  <c:v>22.29244399119985</c:v>
                </c:pt>
                <c:pt idx="10">
                  <c:v>32.703757132127514</c:v>
                </c:pt>
                <c:pt idx="11">
                  <c:v>35.140355220815259</c:v>
                </c:pt>
                <c:pt idx="12">
                  <c:v>34.619574158293595</c:v>
                </c:pt>
                <c:pt idx="13">
                  <c:v>34.385543950634705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MeOH!$B$35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MeOH!$C$35:$Q$35</c:f>
              <c:numCache>
                <c:formatCode>General</c:formatCode>
                <c:ptCount val="15"/>
                <c:pt idx="0">
                  <c:v>0</c:v>
                </c:pt>
                <c:pt idx="1">
                  <c:v>1.5167999999999999</c:v>
                </c:pt>
                <c:pt idx="2">
                  <c:v>1.0084181422719083</c:v>
                </c:pt>
                <c:pt idx="3">
                  <c:v>0.67042929170828502</c:v>
                </c:pt>
                <c:pt idx="4">
                  <c:v>0.44572327325233391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MeOH!$B$36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MeOH!$B$37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  <a:ln w="25400">
              <a:noFill/>
            </a:ln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MeOH!$C$37:$Q$37</c:f>
              <c:numCache>
                <c:formatCode>General</c:formatCode>
                <c:ptCount val="15"/>
                <c:pt idx="0">
                  <c:v>0</c:v>
                </c:pt>
                <c:pt idx="1">
                  <c:v>1.5167999999999999</c:v>
                </c:pt>
                <c:pt idx="2">
                  <c:v>1.0084181422719083</c:v>
                </c:pt>
                <c:pt idx="3">
                  <c:v>0.67042929170828502</c:v>
                </c:pt>
                <c:pt idx="4">
                  <c:v>0.44572327325233391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MeOH!$B$38</c:f>
              <c:strCache>
                <c:ptCount val="1"/>
                <c:pt idx="0">
                  <c:v>gas + CCS</c:v>
                </c:pt>
              </c:strCache>
            </c:strRef>
          </c:tx>
          <c:spPr>
            <a:solidFill>
              <a:srgbClr val="ECCCCA"/>
            </a:solidFill>
            <a:ln w="25400">
              <a:noFill/>
            </a:ln>
          </c:spPr>
          <c:cat>
            <c:strRef>
              <c:f>MeOH!$C$32:$Q$32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MeOH!$C$38:$Q$38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336"/>
        <c:axId val="172564480"/>
      </c:areaChart>
      <c:catAx>
        <c:axId val="416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64480"/>
        <c:crosses val="autoZero"/>
        <c:auto val="1"/>
        <c:lblAlgn val="ctr"/>
        <c:lblOffset val="100"/>
        <c:noMultiLvlLbl val="0"/>
      </c:catAx>
      <c:valAx>
        <c:axId val="1725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783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Methanol use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MeOH!$A$61</c:f>
              <c:strCache>
                <c:ptCount val="1"/>
                <c:pt idx="0">
                  <c:v>air_fuel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MeOH!$B$61:$P$61</c:f>
              <c:numCache>
                <c:formatCode>General</c:formatCode>
                <c:ptCount val="15"/>
                <c:pt idx="0">
                  <c:v>0</c:v>
                </c:pt>
                <c:pt idx="1">
                  <c:v>1.5478634951164749</c:v>
                </c:pt>
                <c:pt idx="2">
                  <c:v>2.5179684747224735</c:v>
                </c:pt>
                <c:pt idx="3">
                  <c:v>7.9994458016291663</c:v>
                </c:pt>
                <c:pt idx="4">
                  <c:v>12.214078590020582</c:v>
                </c:pt>
                <c:pt idx="5">
                  <c:v>19.348275156755928</c:v>
                </c:pt>
                <c:pt idx="6">
                  <c:v>6.673623607040823</c:v>
                </c:pt>
                <c:pt idx="7">
                  <c:v>0</c:v>
                </c:pt>
                <c:pt idx="8">
                  <c:v>0</c:v>
                </c:pt>
                <c:pt idx="9">
                  <c:v>9.3882626195390717</c:v>
                </c:pt>
                <c:pt idx="10">
                  <c:v>3.296057182454863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36.280999999999999</c:v>
                </c:pt>
              </c:numCache>
            </c:numRef>
          </c:val>
        </c:ser>
        <c:ser>
          <c:idx val="1"/>
          <c:order val="1"/>
          <c:tx>
            <c:strRef>
              <c:f>MeOH!$A$62</c:f>
              <c:strCache>
                <c:ptCount val="1"/>
                <c:pt idx="0">
                  <c:v>trsp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MeOH!$B$62:$P$62</c:f>
              <c:numCache>
                <c:formatCode>General</c:formatCode>
                <c:ptCount val="15"/>
                <c:pt idx="0">
                  <c:v>0</c:v>
                </c:pt>
                <c:pt idx="1">
                  <c:v>0.18073650488352533</c:v>
                </c:pt>
                <c:pt idx="2">
                  <c:v>0.14767488335222681</c:v>
                </c:pt>
                <c:pt idx="3">
                  <c:v>0.53477778666307774</c:v>
                </c:pt>
                <c:pt idx="4">
                  <c:v>2.6058744117195669</c:v>
                </c:pt>
                <c:pt idx="5">
                  <c:v>10.984615384615385</c:v>
                </c:pt>
                <c:pt idx="6">
                  <c:v>11.7</c:v>
                </c:pt>
                <c:pt idx="7">
                  <c:v>12.215384615384615</c:v>
                </c:pt>
                <c:pt idx="8">
                  <c:v>11.057036064872719</c:v>
                </c:pt>
                <c:pt idx="9">
                  <c:v>4.5445854474487257</c:v>
                </c:pt>
                <c:pt idx="10">
                  <c:v>2.1608977102707927</c:v>
                </c:pt>
                <c:pt idx="11">
                  <c:v>1.0250479327804811</c:v>
                </c:pt>
                <c:pt idx="12">
                  <c:v>0.48602292012147058</c:v>
                </c:pt>
                <c:pt idx="13">
                  <c:v>0.24379484407838903</c:v>
                </c:pt>
                <c:pt idx="14">
                  <c:v>5.6995944705610873</c:v>
                </c:pt>
              </c:numCache>
            </c:numRef>
          </c:val>
        </c:ser>
        <c:ser>
          <c:idx val="2"/>
          <c:order val="2"/>
          <c:tx>
            <c:strRef>
              <c:f>MeOH!$A$63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MeOH!$B$63:$P$63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MeOH!$A$64</c:f>
              <c:strCache>
                <c:ptCount val="1"/>
                <c:pt idx="0">
                  <c:v>dist_heat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MeOH!$B$64:$P$64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MeOH!$A$65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MeOH!$B$65:$P$65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MeOH!$A$66</c:f>
              <c:strCache>
                <c:ptCount val="1"/>
                <c:pt idx="0">
                  <c:v>non_solid_heat</c:v>
                </c:pt>
              </c:strCache>
            </c:strRef>
          </c:tx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MeOH!$B$66:$P$66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MeOH!$A$67</c:f>
              <c:strCache>
                <c:ptCount val="1"/>
                <c:pt idx="0">
                  <c:v>feed-stock</c:v>
                </c:pt>
              </c:strCache>
            </c:strRef>
          </c:tx>
          <c:spPr>
            <a:ln w="25400">
              <a:noFill/>
            </a:ln>
          </c:spPr>
          <c:cat>
            <c:strRef>
              <c:f>MeOH!$B$60:$P$60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MeOH!$B$67:$P$67</c:f>
              <c:numCache>
                <c:formatCode>General</c:formatCode>
                <c:ptCount val="15"/>
                <c:pt idx="0">
                  <c:v>0</c:v>
                </c:pt>
                <c:pt idx="1">
                  <c:v>1.3049999999999999</c:v>
                </c:pt>
                <c:pt idx="2">
                  <c:v>1.555844670262384</c:v>
                </c:pt>
                <c:pt idx="3">
                  <c:v>1.3014294265321036</c:v>
                </c:pt>
                <c:pt idx="4">
                  <c:v>6.7206869088609231</c:v>
                </c:pt>
                <c:pt idx="5">
                  <c:v>13.693596933360318</c:v>
                </c:pt>
                <c:pt idx="6">
                  <c:v>9.1039501454110727</c:v>
                </c:pt>
                <c:pt idx="7">
                  <c:v>6.0526031731088494</c:v>
                </c:pt>
                <c:pt idx="8">
                  <c:v>3.7775677392788403</c:v>
                </c:pt>
                <c:pt idx="9">
                  <c:v>8.3595959242120532</c:v>
                </c:pt>
                <c:pt idx="10">
                  <c:v>27.246802239401859</c:v>
                </c:pt>
                <c:pt idx="11">
                  <c:v>34.115307288034778</c:v>
                </c:pt>
                <c:pt idx="12">
                  <c:v>34.133551238172124</c:v>
                </c:pt>
                <c:pt idx="13">
                  <c:v>34.141749106556318</c:v>
                </c:pt>
                <c:pt idx="14">
                  <c:v>34.142905007336665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7040"/>
        <c:axId val="172566784"/>
      </c:areaChart>
      <c:catAx>
        <c:axId val="4200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66784"/>
        <c:crosses val="autoZero"/>
        <c:auto val="1"/>
        <c:lblAlgn val="ctr"/>
        <c:lblOffset val="100"/>
        <c:noMultiLvlLbl val="0"/>
      </c:catAx>
      <c:valAx>
        <c:axId val="1725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0704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Hydrogen production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'h2'!$B$34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B77DB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'h2'!$C$34:$Q$34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'h2'!$B$35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'h2'!$C$35:$Q$35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'h2'!$B$36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0.10241115196978429</c:v>
                </c:pt>
                <c:pt idx="4">
                  <c:v>6.8086276118997868E-2</c:v>
                </c:pt>
                <c:pt idx="5">
                  <c:v>4.5265978427038521E-2</c:v>
                </c:pt>
                <c:pt idx="6">
                  <c:v>0.417866418233658</c:v>
                </c:pt>
                <c:pt idx="7">
                  <c:v>0.2778112323266097</c:v>
                </c:pt>
                <c:pt idx="8">
                  <c:v>0.18469797389574716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'h2'!$B$37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'h2'!$C$37:$Q$37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'h2'!$B$38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'h2'!$C$38:$Q$38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0.16408320372469645</c:v>
                </c:pt>
                <c:pt idx="3">
                  <c:v>0.10908786885422038</c:v>
                </c:pt>
                <c:pt idx="4">
                  <c:v>7.252517540504648E-2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'h2'!$B$39</c:f>
              <c:strCache>
                <c:ptCount val="1"/>
                <c:pt idx="0">
                  <c:v>gas/oil + CCS</c:v>
                </c:pt>
              </c:strCache>
            </c:strRef>
          </c:tx>
          <c:spPr>
            <a:solidFill>
              <a:srgbClr val="ECCCCA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'h2'!$B$40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'h2'!$C$40:$Q$40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'h2'!$B$41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1.2065756038207109</c:v>
                </c:pt>
                <c:pt idx="5">
                  <c:v>5.5464778718095706</c:v>
                </c:pt>
                <c:pt idx="6">
                  <c:v>22.078820984659451</c:v>
                </c:pt>
                <c:pt idx="7">
                  <c:v>27.136956360174644</c:v>
                </c:pt>
                <c:pt idx="8">
                  <c:v>29.811242696700745</c:v>
                </c:pt>
                <c:pt idx="9">
                  <c:v>19.819487064229929</c:v>
                </c:pt>
                <c:pt idx="10">
                  <c:v>13.176641828911434</c:v>
                </c:pt>
                <c:pt idx="11">
                  <c:v>12.74004374022371</c:v>
                </c:pt>
                <c:pt idx="12">
                  <c:v>15.260824802745352</c:v>
                </c:pt>
                <c:pt idx="13">
                  <c:v>15.49485501040424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'h2'!$B$42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'h2'!$C$42:$Q$42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0.34993471851447661</c:v>
                </c:pt>
                <c:pt idx="6">
                  <c:v>1.7144054470269501</c:v>
                </c:pt>
                <c:pt idx="7">
                  <c:v>6.7728004142592848</c:v>
                </c:pt>
                <c:pt idx="8">
                  <c:v>25.525390052013105</c:v>
                </c:pt>
                <c:pt idx="9">
                  <c:v>95.045390052013104</c:v>
                </c:pt>
                <c:pt idx="10">
                  <c:v>164.5653900520131</c:v>
                </c:pt>
                <c:pt idx="11">
                  <c:v>198.02945207924864</c:v>
                </c:pt>
                <c:pt idx="12">
                  <c:v>193.37724627306622</c:v>
                </c:pt>
                <c:pt idx="13">
                  <c:v>194.37251508147941</c:v>
                </c:pt>
                <c:pt idx="14">
                  <c:v>130.18663638137454</c:v>
                </c:pt>
              </c:numCache>
            </c:numRef>
          </c:val>
        </c:ser>
        <c:ser>
          <c:idx val="9"/>
          <c:order val="9"/>
          <c:tx>
            <c:strRef>
              <c:f>'h2'!$B$43</c:f>
              <c:strCache>
                <c:ptCount val="1"/>
                <c:pt idx="0">
                  <c:v>elec</c:v>
                </c:pt>
              </c:strCache>
            </c:strRef>
          </c:tx>
          <c:spPr>
            <a:ln w="25400">
              <a:noFill/>
            </a:ln>
          </c:spPr>
          <c:cat>
            <c:strRef>
              <c:f>'h2'!$C$33:$Q$33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'h2'!$C$43:$Q$43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2544"/>
        <c:axId val="172569088"/>
      </c:areaChart>
      <c:catAx>
        <c:axId val="4209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69088"/>
        <c:crosses val="autoZero"/>
        <c:auto val="1"/>
        <c:lblAlgn val="ctr"/>
        <c:lblOffset val="100"/>
        <c:noMultiLvlLbl val="0"/>
      </c:catAx>
      <c:valAx>
        <c:axId val="1725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254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Hydrogen</a:t>
            </a:r>
            <a:r>
              <a:rPr lang="en-US" baseline="0"/>
              <a:t> use (EJ)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'h2'!$B$66</c:f>
              <c:strCache>
                <c:ptCount val="1"/>
                <c:pt idx="0">
                  <c:v>air_fuel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'h2'!$C$66:$Q$66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57.226473152414286</c:v>
                </c:pt>
                <c:pt idx="11">
                  <c:v>60.8125</c:v>
                </c:pt>
                <c:pt idx="12">
                  <c:v>56.689062499999991</c:v>
                </c:pt>
                <c:pt idx="13">
                  <c:v>56.689062499999991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'h2'!$B$67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'h2'!$C$67:$Q$67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'h2'!$B$68</c:f>
              <c:strCache>
                <c:ptCount val="1"/>
                <c:pt idx="0">
                  <c:v>trsp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'h2'!$C$68:$Q$68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0.16408320372469645</c:v>
                </c:pt>
                <c:pt idx="3">
                  <c:v>0.21149902082400465</c:v>
                </c:pt>
                <c:pt idx="4">
                  <c:v>1.3471870553447554</c:v>
                </c:pt>
                <c:pt idx="5">
                  <c:v>5.9416785687510858</c:v>
                </c:pt>
                <c:pt idx="6">
                  <c:v>24.211092849920057</c:v>
                </c:pt>
                <c:pt idx="7">
                  <c:v>34.187568006760543</c:v>
                </c:pt>
                <c:pt idx="8">
                  <c:v>45.209807023391086</c:v>
                </c:pt>
                <c:pt idx="9">
                  <c:v>74.26431292746139</c:v>
                </c:pt>
                <c:pt idx="10">
                  <c:v>91.102944342755237</c:v>
                </c:pt>
                <c:pt idx="11">
                  <c:v>96.991995819472336</c:v>
                </c:pt>
                <c:pt idx="12">
                  <c:v>98.984008575811586</c:v>
                </c:pt>
                <c:pt idx="13">
                  <c:v>100.21330759188363</c:v>
                </c:pt>
                <c:pt idx="14">
                  <c:v>89.22703638137456</c:v>
                </c:pt>
              </c:numCache>
            </c:numRef>
          </c:val>
        </c:ser>
        <c:ser>
          <c:idx val="3"/>
          <c:order val="3"/>
          <c:tx>
            <c:strRef>
              <c:f>'h2'!$B$69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'h2'!$C$69:$Q$69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'h2'!$B$70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'h2'!$C$70:$Q$70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8.1230823943785939</c:v>
                </c:pt>
                <c:pt idx="9">
                  <c:v>31.773064188781635</c:v>
                </c:pt>
                <c:pt idx="10">
                  <c:v>21.12377001815485</c:v>
                </c:pt>
                <c:pt idx="11">
                  <c:v>35.310000000000009</c:v>
                </c:pt>
                <c:pt idx="12">
                  <c:v>35.310000000000009</c:v>
                </c:pt>
                <c:pt idx="13">
                  <c:v>35.310000000000009</c:v>
                </c:pt>
                <c:pt idx="14">
                  <c:v>23.304600000000001</c:v>
                </c:pt>
              </c:numCache>
            </c:numRef>
          </c:val>
        </c:ser>
        <c:ser>
          <c:idx val="5"/>
          <c:order val="5"/>
          <c:tx>
            <c:strRef>
              <c:f>'h2'!$B$71</c:f>
              <c:strCache>
                <c:ptCount val="1"/>
                <c:pt idx="0">
                  <c:v>non_solid_heat</c:v>
                </c:pt>
              </c:strCache>
            </c:strRef>
          </c:tx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'h2'!$C$71:$Q$71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2.1884413048399165</c:v>
                </c:pt>
                <c:pt idx="9">
                  <c:v>8.827499999999997</c:v>
                </c:pt>
                <c:pt idx="10">
                  <c:v>8.2888443676001575</c:v>
                </c:pt>
                <c:pt idx="11">
                  <c:v>17.654999999999994</c:v>
                </c:pt>
                <c:pt idx="12">
                  <c:v>17.654999999999994</c:v>
                </c:pt>
                <c:pt idx="13">
                  <c:v>17.654999999999994</c:v>
                </c:pt>
                <c:pt idx="14">
                  <c:v>17.654999999999994</c:v>
                </c:pt>
              </c:numCache>
            </c:numRef>
          </c:val>
        </c:ser>
        <c:ser>
          <c:idx val="6"/>
          <c:order val="6"/>
          <c:tx>
            <c:strRef>
              <c:f>'h2'!$B$72</c:f>
              <c:strCache>
                <c:ptCount val="1"/>
                <c:pt idx="0">
                  <c:v>feed-stock</c:v>
                </c:pt>
              </c:strCache>
            </c:strRef>
          </c:tx>
          <c:spPr>
            <a:ln w="25400">
              <a:noFill/>
            </a:ln>
          </c:spPr>
          <c:cat>
            <c:strRef>
              <c:f>'h2'!$C$65:$Q$65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'h2'!$C$72:$Q$72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8064"/>
        <c:axId val="172571392"/>
      </c:areaChart>
      <c:catAx>
        <c:axId val="4200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571392"/>
        <c:crosses val="autoZero"/>
        <c:auto val="1"/>
        <c:lblAlgn val="ctr"/>
        <c:lblOffset val="100"/>
        <c:noMultiLvlLbl val="0"/>
      </c:catAx>
      <c:valAx>
        <c:axId val="17257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0806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Carbon capture by energy</a:t>
            </a:r>
            <a:r>
              <a:rPr lang="en-US" baseline="0"/>
              <a:t> carrier (GtC)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CCS_sectors!$A$51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CCS_sectors!$B$51:$P$51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2.1217179202622859E-2</c:v>
                </c:pt>
                <c:pt idx="4">
                  <c:v>0.17168616144093038</c:v>
                </c:pt>
                <c:pt idx="5">
                  <c:v>0.82926703703301885</c:v>
                </c:pt>
                <c:pt idx="6">
                  <c:v>3.3905500031834901</c:v>
                </c:pt>
                <c:pt idx="7">
                  <c:v>6.0494447807333875</c:v>
                </c:pt>
                <c:pt idx="8">
                  <c:v>5.1853426258774018</c:v>
                </c:pt>
                <c:pt idx="9">
                  <c:v>1.7067201163636363</c:v>
                </c:pt>
                <c:pt idx="10">
                  <c:v>1.7067201163636363</c:v>
                </c:pt>
                <c:pt idx="11">
                  <c:v>1.7067201163636363</c:v>
                </c:pt>
                <c:pt idx="12">
                  <c:v>1.7067201163636363</c:v>
                </c:pt>
                <c:pt idx="13">
                  <c:v>1.7067201163636363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CCS_sectors!$A$52</c:f>
              <c:strCache>
                <c:ptCount val="1"/>
                <c:pt idx="0">
                  <c:v>MeOH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CCS_sectors!$B$52:$P$52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2.4762662776557615E-2</c:v>
                </c:pt>
                <c:pt idx="3">
                  <c:v>0.14640547123958492</c:v>
                </c:pt>
                <c:pt idx="4">
                  <c:v>0.5973622834829625</c:v>
                </c:pt>
                <c:pt idx="5">
                  <c:v>1.4878822150676039</c:v>
                </c:pt>
                <c:pt idx="6">
                  <c:v>0.98919265508826815</c:v>
                </c:pt>
                <c:pt idx="7">
                  <c:v>0.65764756038576466</c:v>
                </c:pt>
                <c:pt idx="8">
                  <c:v>0.53404573694945601</c:v>
                </c:pt>
                <c:pt idx="9">
                  <c:v>0.80252798368319467</c:v>
                </c:pt>
                <c:pt idx="10">
                  <c:v>1.1773352567565905</c:v>
                </c:pt>
                <c:pt idx="11">
                  <c:v>1.2650527879493492</c:v>
                </c:pt>
                <c:pt idx="12">
                  <c:v>1.2463046696985693</c:v>
                </c:pt>
                <c:pt idx="13">
                  <c:v>1.2378795822228494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CCS_sectors!$A$53</c:f>
              <c:strCache>
                <c:ptCount val="1"/>
                <c:pt idx="0">
                  <c:v>H2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CCS_sectors!$B$53:$P$53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4.0051294682849807E-3</c:v>
                </c:pt>
                <c:pt idx="4">
                  <c:v>7.1437550199667674E-2</c:v>
                </c:pt>
                <c:pt idx="5">
                  <c:v>0.31791951566612958</c:v>
                </c:pt>
                <c:pt idx="6">
                  <c:v>1.2748348552986768</c:v>
                </c:pt>
                <c:pt idx="7">
                  <c:v>1.557671246807528</c:v>
                </c:pt>
                <c:pt idx="8">
                  <c:v>1.7064640636410486</c:v>
                </c:pt>
                <c:pt idx="9">
                  <c:v>1.129710762661106</c:v>
                </c:pt>
                <c:pt idx="10">
                  <c:v>0.75106858424795164</c:v>
                </c:pt>
                <c:pt idx="11">
                  <c:v>0.72618249319275141</c:v>
                </c:pt>
                <c:pt idx="12">
                  <c:v>0.86986701375648501</c:v>
                </c:pt>
                <c:pt idx="13">
                  <c:v>0.88320673559304164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CCS_sectors!$A$54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CCS_sectors!$B$54:$P$54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3.0605294999999807E-2</c:v>
                </c:pt>
                <c:pt idx="7">
                  <c:v>3.1455620999999941E-2</c:v>
                </c:pt>
                <c:pt idx="8">
                  <c:v>2.0912723426179568E-2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CCS_sectors!$A$55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CCS_sectors!$B$55:$P$55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0.2325754105408783</c:v>
                </c:pt>
                <c:pt idx="5">
                  <c:v>0.95036303909702091</c:v>
                </c:pt>
                <c:pt idx="6">
                  <c:v>1.3929882037258003</c:v>
                </c:pt>
                <c:pt idx="7">
                  <c:v>1.3032942404941534</c:v>
                </c:pt>
                <c:pt idx="8">
                  <c:v>1.1898008571428573</c:v>
                </c:pt>
                <c:pt idx="9">
                  <c:v>1.029034285714286</c:v>
                </c:pt>
                <c:pt idx="10">
                  <c:v>1.029034285714286</c:v>
                </c:pt>
                <c:pt idx="11">
                  <c:v>1.029034285714286</c:v>
                </c:pt>
                <c:pt idx="12">
                  <c:v>1.029034285714286</c:v>
                </c:pt>
                <c:pt idx="13">
                  <c:v>1.029034285714286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CCS_sectors!$A$56</c:f>
              <c:strCache>
                <c:ptCount val="1"/>
                <c:pt idx="0">
                  <c:v>non_solid_heat</c:v>
                </c:pt>
              </c:strCache>
            </c:strRef>
          </c:tx>
          <c:cat>
            <c:strRef>
              <c:f>CCS_sectors!$B$50:$P$50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CCS_sectors!$B$56:$P$56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1.6492217440494651E-2</c:v>
                </c:pt>
                <c:pt idx="6">
                  <c:v>9.1403856412479778E-2</c:v>
                </c:pt>
                <c:pt idx="7">
                  <c:v>0.18720597781621701</c:v>
                </c:pt>
                <c:pt idx="8">
                  <c:v>0.17148657363077979</c:v>
                </c:pt>
                <c:pt idx="9">
                  <c:v>0.14182391603380304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0496"/>
        <c:axId val="173491328"/>
      </c:areaChart>
      <c:catAx>
        <c:axId val="420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91328"/>
        <c:crosses val="autoZero"/>
        <c:auto val="1"/>
        <c:lblAlgn val="ctr"/>
        <c:lblOffset val="100"/>
        <c:noMultiLvlLbl val="0"/>
      </c:catAx>
      <c:valAx>
        <c:axId val="173491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904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Carbon capture by energy</a:t>
            </a:r>
            <a:r>
              <a:rPr lang="en-US" baseline="0"/>
              <a:t> source (GtC)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5.318240047192601E-2"/>
          <c:y val="3.5499663261516774E-2"/>
          <c:w val="0.76127168053715255"/>
          <c:h val="0.84922726385820479"/>
        </c:manualLayout>
      </c:layout>
      <c:areaChart>
        <c:grouping val="stacked"/>
        <c:varyColors val="0"/>
        <c:ser>
          <c:idx val="2"/>
          <c:order val="0"/>
          <c:tx>
            <c:strRef>
              <c:f>CCS_sectors!$A$64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  <a:ln>
              <a:solidFill>
                <a:srgbClr val="7D7447"/>
              </a:solidFill>
            </a:ln>
          </c:spPr>
          <c:cat>
            <c:strRef>
              <c:f>CCS_sectors!$B$61:$P$61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CCS_sectors!$B$64:$P$64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2.5222308670907839E-2</c:v>
                </c:pt>
                <c:pt idx="4">
                  <c:v>0.2128139311062989</c:v>
                </c:pt>
                <c:pt idx="5">
                  <c:v>1.0134422089310315</c:v>
                </c:pt>
                <c:pt idx="6">
                  <c:v>3.4046756610686084</c:v>
                </c:pt>
                <c:pt idx="7">
                  <c:v>5.5318454225429052</c:v>
                </c:pt>
                <c:pt idx="8">
                  <c:v>4.239678043352697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CCS_sectors!$A$63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cat>
            <c:strRef>
              <c:f>CCS_sectors!$B$61:$P$61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CCS_sectors!$B$63:$P$63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1.2485647779410755E-2</c:v>
                </c:pt>
                <c:pt idx="6">
                  <c:v>6.3568477568408749E-2</c:v>
                </c:pt>
                <c:pt idx="7">
                  <c:v>7.1266633378911717E-2</c:v>
                </c:pt>
                <c:pt idx="8">
                  <c:v>7.5550393025683477E-2</c:v>
                </c:pt>
                <c:pt idx="9">
                  <c:v>3.9249525233914305E-2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2"/>
          <c:tx>
            <c:strRef>
              <c:f>CCS_sectors!$A$65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strRef>
              <c:f>CCS_sectors!$B$61:$P$61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CCS_sectors!$B$65:$P$65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4.0065696610838966E-3</c:v>
                </c:pt>
                <c:pt idx="6">
                  <c:v>2.7835378844071043E-2</c:v>
                </c:pt>
                <c:pt idx="7">
                  <c:v>0.1159393444373053</c:v>
                </c:pt>
                <c:pt idx="8">
                  <c:v>9.5936180605096302E-2</c:v>
                </c:pt>
                <c:pt idx="9">
                  <c:v>0.10257439079988875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3"/>
          <c:tx>
            <c:strRef>
              <c:f>CCS_sectors!$A$62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cat>
            <c:strRef>
              <c:f>CCS_sectors!$B$61:$P$61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CCS_sectors!$B$62:$P$62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2.4762662776557615E-2</c:v>
                </c:pt>
                <c:pt idx="3">
                  <c:v>0.14640547123958492</c:v>
                </c:pt>
                <c:pt idx="4">
                  <c:v>0.86024747455813999</c:v>
                </c:pt>
                <c:pt idx="5">
                  <c:v>2.5719895979327414</c:v>
                </c:pt>
                <c:pt idx="6">
                  <c:v>3.673495351227626</c:v>
                </c:pt>
                <c:pt idx="7">
                  <c:v>4.0676680268779277</c:v>
                </c:pt>
                <c:pt idx="8">
                  <c:v>4.3968879636842457</c:v>
                </c:pt>
                <c:pt idx="9">
                  <c:v>4.667993148422223</c:v>
                </c:pt>
                <c:pt idx="10">
                  <c:v>4.6641582430824648</c:v>
                </c:pt>
                <c:pt idx="11">
                  <c:v>4.7269896832200233</c:v>
                </c:pt>
                <c:pt idx="12">
                  <c:v>4.8519260855329769</c:v>
                </c:pt>
                <c:pt idx="13">
                  <c:v>4.8568407198938131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96352"/>
        <c:axId val="173493632"/>
      </c:areaChart>
      <c:catAx>
        <c:axId val="425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93632"/>
        <c:crosses val="autoZero"/>
        <c:auto val="1"/>
        <c:lblAlgn val="ctr"/>
        <c:lblOffset val="100"/>
        <c:noMultiLvlLbl val="0"/>
      </c:catAx>
      <c:valAx>
        <c:axId val="17349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5963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</a:t>
            </a:r>
            <a:r>
              <a:rPr lang="en-US" baseline="0"/>
              <a:t> carriers produced by BECCS (EJ)</a:t>
            </a:r>
            <a:endParaRPr lang="en-US"/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BECCS!$A$51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BECCS!$B$51:$P$51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4.3328115227624009</c:v>
                </c:pt>
                <c:pt idx="7">
                  <c:v>21.371491227243315</c:v>
                </c:pt>
                <c:pt idx="8">
                  <c:v>33.434660086098603</c:v>
                </c:pt>
                <c:pt idx="9">
                  <c:v>59.884916363636364</c:v>
                </c:pt>
                <c:pt idx="10">
                  <c:v>59.884916363636364</c:v>
                </c:pt>
                <c:pt idx="11">
                  <c:v>59.884916363636364</c:v>
                </c:pt>
                <c:pt idx="12">
                  <c:v>59.884916363636364</c:v>
                </c:pt>
                <c:pt idx="13">
                  <c:v>59.884916363636364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BECCS!$A$52</c:f>
              <c:strCache>
                <c:ptCount val="1"/>
                <c:pt idx="0">
                  <c:v>MeOH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BECCS!$B$52:$P$52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1.3757034875865342</c:v>
                </c:pt>
                <c:pt idx="3">
                  <c:v>8.1336372910880517</c:v>
                </c:pt>
                <c:pt idx="4">
                  <c:v>33.186793526831252</c:v>
                </c:pt>
                <c:pt idx="5">
                  <c:v>82.660123059311317</c:v>
                </c:pt>
                <c:pt idx="6">
                  <c:v>54.955147504903792</c:v>
                </c:pt>
                <c:pt idx="7">
                  <c:v>36.535975576986928</c:v>
                </c:pt>
                <c:pt idx="8">
                  <c:v>29.669207608303115</c:v>
                </c:pt>
                <c:pt idx="9">
                  <c:v>44.5848879823997</c:v>
                </c:pt>
                <c:pt idx="10">
                  <c:v>65.407514264255028</c:v>
                </c:pt>
                <c:pt idx="11">
                  <c:v>70.280710441630518</c:v>
                </c:pt>
                <c:pt idx="12">
                  <c:v>69.23914831658719</c:v>
                </c:pt>
                <c:pt idx="13">
                  <c:v>68.771087901269411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BECCS!$A$53</c:f>
              <c:strCache>
                <c:ptCount val="1"/>
                <c:pt idx="0">
                  <c:v>H2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BECCS!$B$53:$P$53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2.4131512076414219</c:v>
                </c:pt>
                <c:pt idx="5">
                  <c:v>11.092955743619141</c:v>
                </c:pt>
                <c:pt idx="6">
                  <c:v>44.157641969318902</c:v>
                </c:pt>
                <c:pt idx="7">
                  <c:v>54.273912720349287</c:v>
                </c:pt>
                <c:pt idx="8">
                  <c:v>59.62248539340149</c:v>
                </c:pt>
                <c:pt idx="9">
                  <c:v>39.638974128459857</c:v>
                </c:pt>
                <c:pt idx="10">
                  <c:v>26.353283657822868</c:v>
                </c:pt>
                <c:pt idx="11">
                  <c:v>25.48008748044742</c:v>
                </c:pt>
                <c:pt idx="12">
                  <c:v>30.521649605490705</c:v>
                </c:pt>
                <c:pt idx="13">
                  <c:v>30.989710020808481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BECCS!$A$54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BECCS!$B$54:$P$54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1.0738699999999932</c:v>
                </c:pt>
                <c:pt idx="7">
                  <c:v>1.1037059999999979</c:v>
                </c:pt>
                <c:pt idx="8">
                  <c:v>0.73377976933963396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BECCS!$A$55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BECCS!$B$50:$P$50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BECCS!$B$55:$P$55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7.6121718297018397</c:v>
                </c:pt>
                <c:pt idx="5">
                  <c:v>30.116005653803615</c:v>
                </c:pt>
                <c:pt idx="6">
                  <c:v>49.871352024119247</c:v>
                </c:pt>
                <c:pt idx="7">
                  <c:v>47.947875803363651</c:v>
                </c:pt>
                <c:pt idx="8">
                  <c:v>46.658857142857151</c:v>
                </c:pt>
                <c:pt idx="9">
                  <c:v>40.354285714285723</c:v>
                </c:pt>
                <c:pt idx="10">
                  <c:v>40.354285714285723</c:v>
                </c:pt>
                <c:pt idx="11">
                  <c:v>40.354285714285723</c:v>
                </c:pt>
                <c:pt idx="12">
                  <c:v>40.354285714285723</c:v>
                </c:pt>
                <c:pt idx="13">
                  <c:v>40.354285714285723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68736"/>
        <c:axId val="173495936"/>
      </c:areaChart>
      <c:catAx>
        <c:axId val="4286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95936"/>
        <c:crosses val="autoZero"/>
        <c:auto val="1"/>
        <c:lblAlgn val="ctr"/>
        <c:lblOffset val="100"/>
        <c:noMultiLvlLbl val="0"/>
      </c:catAx>
      <c:valAx>
        <c:axId val="17349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687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abatement (MtCH4)</a:t>
            </a:r>
          </a:p>
        </c:rich>
      </c:tx>
      <c:layout>
        <c:manualLayout>
          <c:xMode val="edge"/>
          <c:yMode val="edge"/>
          <c:x val="0.20945461571904739"/>
          <c:y val="1.832760595647193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487598559382537E-2"/>
          <c:y val="7.3780158923433523E-2"/>
          <c:w val="0.67125925210268966"/>
          <c:h val="0.77443695826681458"/>
        </c:manualLayout>
      </c:layout>
      <c:areaChart>
        <c:grouping val="stacked"/>
        <c:varyColors val="0"/>
        <c:ser>
          <c:idx val="0"/>
          <c:order val="0"/>
          <c:tx>
            <c:strRef>
              <c:f>emissions!$M$50:$M$51</c:f>
              <c:strCache>
                <c:ptCount val="1"/>
                <c:pt idx="0">
                  <c:v>CH4 oil</c:v>
                </c:pt>
              </c:strCache>
            </c:strRef>
          </c:tx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emissions!$M$52:$M$66</c:f>
              <c:numCache>
                <c:formatCode>General</c:formatCode>
                <c:ptCount val="15"/>
                <c:pt idx="0">
                  <c:v>0</c:v>
                </c:pt>
                <c:pt idx="1">
                  <c:v>0.80513880919023117</c:v>
                </c:pt>
                <c:pt idx="2">
                  <c:v>1.0171196217666523</c:v>
                </c:pt>
                <c:pt idx="3">
                  <c:v>1.0393944296402982</c:v>
                </c:pt>
                <c:pt idx="4">
                  <c:v>0.81170636334346113</c:v>
                </c:pt>
                <c:pt idx="5">
                  <c:v>0.67605154746511631</c:v>
                </c:pt>
                <c:pt idx="6">
                  <c:v>0.75938204104960161</c:v>
                </c:pt>
                <c:pt idx="7">
                  <c:v>0.8686333678807352</c:v>
                </c:pt>
                <c:pt idx="8">
                  <c:v>0.95071230150948505</c:v>
                </c:pt>
                <c:pt idx="9">
                  <c:v>0.72342827487716066</c:v>
                </c:pt>
                <c:pt idx="10">
                  <c:v>1.0252989774184465E-2</c:v>
                </c:pt>
                <c:pt idx="11">
                  <c:v>5.3031566443249483E-3</c:v>
                </c:pt>
                <c:pt idx="12">
                  <c:v>2.7213287515698904E-3</c:v>
                </c:pt>
                <c:pt idx="13">
                  <c:v>1.4104989587300724E-3</c:v>
                </c:pt>
                <c:pt idx="14">
                  <c:v>7.5420272163094948E-4</c:v>
                </c:pt>
              </c:numCache>
            </c:numRef>
          </c:val>
        </c:ser>
        <c:ser>
          <c:idx val="1"/>
          <c:order val="1"/>
          <c:tx>
            <c:strRef>
              <c:f>emissions!$N$50:$N$51</c:f>
              <c:strCache>
                <c:ptCount val="1"/>
                <c:pt idx="0">
                  <c:v>CH4 coal</c:v>
                </c:pt>
              </c:strCache>
            </c:strRef>
          </c:tx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emissions!$N$52:$N$66</c:f>
              <c:numCache>
                <c:formatCode>General</c:formatCode>
                <c:ptCount val="15"/>
                <c:pt idx="0">
                  <c:v>0</c:v>
                </c:pt>
                <c:pt idx="1">
                  <c:v>4.6480000000000006</c:v>
                </c:pt>
                <c:pt idx="2">
                  <c:v>9.9548974712046086</c:v>
                </c:pt>
                <c:pt idx="3">
                  <c:v>10.114031329541943</c:v>
                </c:pt>
                <c:pt idx="4">
                  <c:v>9.1109085830163643</c:v>
                </c:pt>
                <c:pt idx="5">
                  <c:v>11.538065460091545</c:v>
                </c:pt>
                <c:pt idx="6">
                  <c:v>23.08477536935002</c:v>
                </c:pt>
                <c:pt idx="7">
                  <c:v>31.765083847001296</c:v>
                </c:pt>
                <c:pt idx="8">
                  <c:v>24.063055400536708</c:v>
                </c:pt>
                <c:pt idx="9">
                  <c:v>0.40638500000000016</c:v>
                </c:pt>
                <c:pt idx="10">
                  <c:v>0.40638500000000016</c:v>
                </c:pt>
              </c:numCache>
            </c:numRef>
          </c:val>
        </c:ser>
        <c:ser>
          <c:idx val="2"/>
          <c:order val="2"/>
          <c:tx>
            <c:strRef>
              <c:f>emissions!$O$50:$O$51</c:f>
              <c:strCache>
                <c:ptCount val="1"/>
                <c:pt idx="0">
                  <c:v>CH4 nonenergy</c:v>
                </c:pt>
              </c:strCache>
            </c:strRef>
          </c:tx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emissions!$O$52:$O$66</c:f>
              <c:numCache>
                <c:formatCode>General</c:formatCode>
                <c:ptCount val="15"/>
                <c:pt idx="0">
                  <c:v>0</c:v>
                </c:pt>
                <c:pt idx="1">
                  <c:v>20.606838978094494</c:v>
                </c:pt>
                <c:pt idx="2">
                  <c:v>32.560820280452027</c:v>
                </c:pt>
                <c:pt idx="3">
                  <c:v>48.601794564675885</c:v>
                </c:pt>
                <c:pt idx="4">
                  <c:v>66.552517347707479</c:v>
                </c:pt>
                <c:pt idx="5">
                  <c:v>83.72801901773056</c:v>
                </c:pt>
                <c:pt idx="6">
                  <c:v>102.84264885972941</c:v>
                </c:pt>
                <c:pt idx="7">
                  <c:v>122.47445191515203</c:v>
                </c:pt>
                <c:pt idx="8">
                  <c:v>145.18606549519924</c:v>
                </c:pt>
                <c:pt idx="9">
                  <c:v>167.32214648557428</c:v>
                </c:pt>
                <c:pt idx="10">
                  <c:v>189.41687876050298</c:v>
                </c:pt>
                <c:pt idx="11">
                  <c:v>212.1709596331963</c:v>
                </c:pt>
                <c:pt idx="12">
                  <c:v>234.56511592406335</c:v>
                </c:pt>
                <c:pt idx="13">
                  <c:v>241.61859261757996</c:v>
                </c:pt>
                <c:pt idx="14">
                  <c:v>221.14492103657798</c:v>
                </c:pt>
              </c:numCache>
            </c:numRef>
          </c:val>
        </c:ser>
        <c:ser>
          <c:idx val="3"/>
          <c:order val="3"/>
          <c:tx>
            <c:strRef>
              <c:f>emissions!$P$50:$P$51</c:f>
              <c:strCache>
                <c:ptCount val="1"/>
                <c:pt idx="0">
                  <c:v>CH4 gas</c:v>
                </c:pt>
              </c:strCache>
            </c:strRef>
          </c:tx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emissions!$P$52:$P$66</c:f>
              <c:numCache>
                <c:formatCode>General</c:formatCode>
                <c:ptCount val="15"/>
                <c:pt idx="0">
                  <c:v>0</c:v>
                </c:pt>
                <c:pt idx="1">
                  <c:v>6.5188908055532329</c:v>
                </c:pt>
                <c:pt idx="2">
                  <c:v>10.363785806854382</c:v>
                </c:pt>
                <c:pt idx="3">
                  <c:v>22.613816253716749</c:v>
                </c:pt>
                <c:pt idx="4">
                  <c:v>34.924770049879463</c:v>
                </c:pt>
                <c:pt idx="5">
                  <c:v>45.406570711608822</c:v>
                </c:pt>
                <c:pt idx="6">
                  <c:v>47.760706375168965</c:v>
                </c:pt>
                <c:pt idx="7">
                  <c:v>20.578270690230539</c:v>
                </c:pt>
                <c:pt idx="8">
                  <c:v>25.165083342352368</c:v>
                </c:pt>
                <c:pt idx="9">
                  <c:v>10.248546674217692</c:v>
                </c:pt>
                <c:pt idx="10">
                  <c:v>3.9520016923762515</c:v>
                </c:pt>
                <c:pt idx="11">
                  <c:v>1.0997733295662988</c:v>
                </c:pt>
                <c:pt idx="12">
                  <c:v>0.51904655480473183</c:v>
                </c:pt>
                <c:pt idx="13">
                  <c:v>0.26035988974844748</c:v>
                </c:pt>
                <c:pt idx="14">
                  <c:v>0.12291727013663385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0784"/>
        <c:axId val="198049792"/>
      </c:areaChart>
      <c:catAx>
        <c:axId val="4287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049792"/>
        <c:crosses val="autoZero"/>
        <c:auto val="1"/>
        <c:lblAlgn val="ctr"/>
        <c:lblOffset val="100"/>
        <c:noMultiLvlLbl val="0"/>
      </c:catAx>
      <c:valAx>
        <c:axId val="19804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707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emissions</a:t>
            </a:r>
            <a:r>
              <a:rPr lang="en-US" baseline="0"/>
              <a:t> (GtC)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emissions!$C$49:$C$50</c:f>
              <c:strCache>
                <c:ptCount val="1"/>
                <c:pt idx="0">
                  <c:v>total CO2</c:v>
                </c:pt>
              </c:strCache>
            </c:strRef>
          </c:tx>
          <c:marker>
            <c:symbol val="none"/>
          </c:marker>
          <c:cat>
            <c:strRef>
              <c:f>(emissions!$A$51:$A$65,emissions!$A$70,emissions!$A$80)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emissions!$C$51:$C$65</c:f>
              <c:numCache>
                <c:formatCode>General</c:formatCode>
                <c:ptCount val="15"/>
                <c:pt idx="0">
                  <c:v>9.7510555000000014</c:v>
                </c:pt>
                <c:pt idx="1">
                  <c:v>10.825719027857943</c:v>
                </c:pt>
                <c:pt idx="2">
                  <c:v>10.244082328501825</c:v>
                </c:pt>
                <c:pt idx="3">
                  <c:v>8.0141427518682438</c:v>
                </c:pt>
                <c:pt idx="4">
                  <c:v>4.8726318096053385</c:v>
                </c:pt>
                <c:pt idx="5">
                  <c:v>2.2087723102239396</c:v>
                </c:pt>
                <c:pt idx="6">
                  <c:v>0.25098720170834155</c:v>
                </c:pt>
                <c:pt idx="7">
                  <c:v>-1.0396556663473555</c:v>
                </c:pt>
                <c:pt idx="8">
                  <c:v>-2.174495057781284</c:v>
                </c:pt>
                <c:pt idx="9">
                  <c:v>-3.7729663923713401</c:v>
                </c:pt>
                <c:pt idx="10">
                  <c:v>-4.5477873835981777</c:v>
                </c:pt>
                <c:pt idx="11">
                  <c:v>-4.7505097578687314</c:v>
                </c:pt>
                <c:pt idx="12">
                  <c:v>-4.8384252582980949</c:v>
                </c:pt>
                <c:pt idx="13">
                  <c:v>-2.6632731087282751</c:v>
                </c:pt>
                <c:pt idx="14">
                  <c:v>0.15177638227342771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0400"/>
        <c:axId val="198052096"/>
      </c:lineChart>
      <c:catAx>
        <c:axId val="4311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052096"/>
        <c:crosses val="autoZero"/>
        <c:auto val="1"/>
        <c:lblAlgn val="ctr"/>
        <c:lblOffset val="100"/>
        <c:noMultiLvlLbl val="1"/>
      </c:catAx>
      <c:valAx>
        <c:axId val="19805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Electricity generation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elec!$B$32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elec!$C$32:$Q$32</c:f>
              <c:numCache>
                <c:formatCode>General</c:formatCode>
                <c:ptCount val="15"/>
                <c:pt idx="0">
                  <c:v>9.4473324000000005</c:v>
                </c:pt>
                <c:pt idx="1">
                  <c:v>7.3342439801967387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</c:ser>
        <c:ser>
          <c:idx val="1"/>
          <c:order val="1"/>
          <c:tx>
            <c:strRef>
              <c:f>elec!$B$33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elec!$C$33:$Q$33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2.2312229028922026</c:v>
                </c:pt>
                <c:pt idx="3">
                  <c:v>8.7456371021514823</c:v>
                </c:pt>
                <c:pt idx="4">
                  <c:v>32.896012270642139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</c:numCache>
            </c:numRef>
          </c:val>
        </c:ser>
        <c:ser>
          <c:idx val="2"/>
          <c:order val="2"/>
          <c:tx>
            <c:strRef>
              <c:f>elec!$B$34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DB77DB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elec!$C$34:$Q$34</c:f>
              <c:numCache>
                <c:formatCode>General</c:formatCode>
                <c:ptCount val="15"/>
                <c:pt idx="0">
                  <c:v>9.7200000000000006</c:v>
                </c:pt>
                <c:pt idx="1">
                  <c:v>9.7200000000000006</c:v>
                </c:pt>
                <c:pt idx="2">
                  <c:v>9.7200000000000006</c:v>
                </c:pt>
                <c:pt idx="3">
                  <c:v>9.7200000000000006</c:v>
                </c:pt>
                <c:pt idx="4">
                  <c:v>9.7200000000000006</c:v>
                </c:pt>
                <c:pt idx="5">
                  <c:v>9.7200000000000006</c:v>
                </c:pt>
                <c:pt idx="6">
                  <c:v>9.7200000000000006</c:v>
                </c:pt>
                <c:pt idx="7">
                  <c:v>9.7200000000000006</c:v>
                </c:pt>
                <c:pt idx="8">
                  <c:v>9.7200000000000006</c:v>
                </c:pt>
                <c:pt idx="9">
                  <c:v>9.7200000000000006</c:v>
                </c:pt>
                <c:pt idx="10">
                  <c:v>9.7200000000000006</c:v>
                </c:pt>
                <c:pt idx="11">
                  <c:v>9.7200000000000006</c:v>
                </c:pt>
                <c:pt idx="12">
                  <c:v>9.7200000000000006</c:v>
                </c:pt>
                <c:pt idx="13">
                  <c:v>9.7200000000000006</c:v>
                </c:pt>
                <c:pt idx="14">
                  <c:v>9.7200000000000006</c:v>
                </c:pt>
              </c:numCache>
            </c:numRef>
          </c:val>
        </c:ser>
        <c:ser>
          <c:idx val="4"/>
          <c:order val="3"/>
          <c:tx>
            <c:strRef>
              <c:f>elec!$B$35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elec!$C$35:$Q$35</c:f>
              <c:numCache>
                <c:formatCode>General</c:formatCode>
                <c:ptCount val="15"/>
                <c:pt idx="0">
                  <c:v>26.204076765648782</c:v>
                </c:pt>
                <c:pt idx="1">
                  <c:v>35.834628357739398</c:v>
                </c:pt>
                <c:pt idx="2">
                  <c:v>38.402452480387161</c:v>
                </c:pt>
                <c:pt idx="3">
                  <c:v>25.531203711074149</c:v>
                </c:pt>
                <c:pt idx="4">
                  <c:v>16.973977463269414</c:v>
                </c:pt>
                <c:pt idx="5">
                  <c:v>11.284854180165729</c:v>
                </c:pt>
                <c:pt idx="6">
                  <c:v>7.5025393513792888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4"/>
          <c:tx>
            <c:strRef>
              <c:f>elec!$B$36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0.31647188241713192</c:v>
                </c:pt>
                <c:pt idx="4">
                  <c:v>2.5522118636501574</c:v>
                </c:pt>
                <c:pt idx="5">
                  <c:v>12.116014219070141</c:v>
                </c:pt>
                <c:pt idx="6">
                  <c:v>47.5711461551005</c:v>
                </c:pt>
                <c:pt idx="7">
                  <c:v>78.79102852876764</c:v>
                </c:pt>
                <c:pt idx="8">
                  <c:v>61.563955631744015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5"/>
          <c:tx>
            <c:strRef>
              <c:f>elec!$B$37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elec!$C$37:$Q$37</c:f>
              <c:numCache>
                <c:formatCode>General</c:formatCode>
                <c:ptCount val="15"/>
                <c:pt idx="0">
                  <c:v>3.1534105571208007</c:v>
                </c:pt>
                <c:pt idx="1">
                  <c:v>2.5344066200447983</c:v>
                </c:pt>
                <c:pt idx="2">
                  <c:v>1.6692275241172345</c:v>
                </c:pt>
                <c:pt idx="3">
                  <c:v>1.1097569349284275</c:v>
                </c:pt>
                <c:pt idx="4">
                  <c:v>4.1883306062381311E-2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6"/>
          <c:tx>
            <c:strRef>
              <c:f>elec!$B$38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elec!$C$38:$Q$38</c:f>
              <c:numCache>
                <c:formatCode>General</c:formatCode>
                <c:ptCount val="15"/>
                <c:pt idx="0">
                  <c:v>25.772169890304202</c:v>
                </c:pt>
                <c:pt idx="1">
                  <c:v>42.172697354857192</c:v>
                </c:pt>
                <c:pt idx="2">
                  <c:v>51.121148924587274</c:v>
                </c:pt>
                <c:pt idx="3">
                  <c:v>67.602056977559144</c:v>
                </c:pt>
                <c:pt idx="4">
                  <c:v>70.202743245442491</c:v>
                </c:pt>
                <c:pt idx="5">
                  <c:v>58.255680505591798</c:v>
                </c:pt>
                <c:pt idx="6">
                  <c:v>38.73027763201128</c:v>
                </c:pt>
                <c:pt idx="7">
                  <c:v>0</c:v>
                </c:pt>
                <c:pt idx="8">
                  <c:v>5.9772897873178774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7"/>
          <c:tx>
            <c:strRef>
              <c:f>elec!$B$39</c:f>
              <c:strCache>
                <c:ptCount val="1"/>
                <c:pt idx="0">
                  <c:v>gas/oil + CCS</c:v>
                </c:pt>
              </c:strCache>
            </c:strRef>
          </c:tx>
          <c:spPr>
            <a:solidFill>
              <a:srgbClr val="ECCCCA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8"/>
          <c:tx>
            <c:strRef>
              <c:f>elec!$B$40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elec!$C$40:$Q$40</c:f>
              <c:numCache>
                <c:formatCode>General</c:formatCode>
                <c:ptCount val="15"/>
                <c:pt idx="0">
                  <c:v>0.60322091324200899</c:v>
                </c:pt>
                <c:pt idx="1">
                  <c:v>0</c:v>
                </c:pt>
                <c:pt idx="2">
                  <c:v>0.14695271143591029</c:v>
                </c:pt>
                <c:pt idx="3">
                  <c:v>9.7698958510034586E-2</c:v>
                </c:pt>
                <c:pt idx="4">
                  <c:v>0.11784894835777682</c:v>
                </c:pt>
                <c:pt idx="5">
                  <c:v>7.8349826985527005E-2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4.9973830595196169</c:v>
                </c:pt>
              </c:numCache>
            </c:numRef>
          </c:val>
        </c:ser>
        <c:ser>
          <c:idx val="10"/>
          <c:order val="9"/>
          <c:tx>
            <c:strRef>
              <c:f>elec!$B$41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25400">
              <a:noFill/>
            </a:ln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1.0832028806906002</c:v>
                </c:pt>
                <c:pt idx="7">
                  <c:v>5.3428728068108287</c:v>
                </c:pt>
                <c:pt idx="8">
                  <c:v>8.3586650215246507</c:v>
                </c:pt>
                <c:pt idx="9">
                  <c:v>14.971229090909091</c:v>
                </c:pt>
                <c:pt idx="10">
                  <c:v>14.971229090909091</c:v>
                </c:pt>
                <c:pt idx="11">
                  <c:v>14.971229090909091</c:v>
                </c:pt>
                <c:pt idx="12">
                  <c:v>14.971229090909091</c:v>
                </c:pt>
                <c:pt idx="13">
                  <c:v>14.971229090909091</c:v>
                </c:pt>
                <c:pt idx="14">
                  <c:v>0</c:v>
                </c:pt>
              </c:numCache>
            </c:numRef>
          </c:val>
        </c:ser>
        <c:ser>
          <c:idx val="11"/>
          <c:order val="10"/>
          <c:tx>
            <c:strRef>
              <c:f>elec!$B$42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elec!$C$42:$Q$42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1"/>
          <c:tx>
            <c:strRef>
              <c:f>elec!$B$43</c:f>
              <c:strCache>
                <c:ptCount val="1"/>
                <c:pt idx="0">
                  <c:v>solar conc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elec!$C$43:$Q$43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0.40409051754708997</c:v>
                </c:pt>
                <c:pt idx="3">
                  <c:v>2.8252529794837766</c:v>
                </c:pt>
                <c:pt idx="4">
                  <c:v>11.801038063319252</c:v>
                </c:pt>
                <c:pt idx="5">
                  <c:v>45.076259837061663</c:v>
                </c:pt>
                <c:pt idx="6">
                  <c:v>52.720795480686938</c:v>
                </c:pt>
                <c:pt idx="7">
                  <c:v>59.594248241192936</c:v>
                </c:pt>
                <c:pt idx="8">
                  <c:v>64.554388846006432</c:v>
                </c:pt>
                <c:pt idx="9">
                  <c:v>70.781345895793976</c:v>
                </c:pt>
                <c:pt idx="10">
                  <c:v>75.687777118997275</c:v>
                </c:pt>
                <c:pt idx="11">
                  <c:v>70.516633038447637</c:v>
                </c:pt>
                <c:pt idx="12">
                  <c:v>69.963549585708094</c:v>
                </c:pt>
                <c:pt idx="13">
                  <c:v>69.923433251173776</c:v>
                </c:pt>
                <c:pt idx="14">
                  <c:v>72.303790100569458</c:v>
                </c:pt>
              </c:numCache>
            </c:numRef>
          </c:val>
        </c:ser>
        <c:ser>
          <c:idx val="13"/>
          <c:order val="12"/>
          <c:tx>
            <c:strRef>
              <c:f>elec!$B$44</c:f>
              <c:strCache>
                <c:ptCount val="1"/>
                <c:pt idx="0">
                  <c:v>solar PV</c:v>
                </c:pt>
              </c:strCache>
            </c:strRef>
          </c:tx>
          <c:spPr>
            <a:solidFill>
              <a:srgbClr val="FFFF99"/>
            </a:solidFill>
            <a:ln w="25400">
              <a:noFill/>
            </a:ln>
          </c:spPr>
          <c:cat>
            <c:strRef>
              <c:f>elec!$C$31:$Q$31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elec!$C$44:$Q$44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1.5419088688398146</c:v>
                </c:pt>
                <c:pt idx="3">
                  <c:v>6.1901974229914174</c:v>
                </c:pt>
                <c:pt idx="4">
                  <c:v>23.42243182511563</c:v>
                </c:pt>
                <c:pt idx="5">
                  <c:v>27.614389755592484</c:v>
                </c:pt>
                <c:pt idx="6">
                  <c:v>39.081193221030418</c:v>
                </c:pt>
                <c:pt idx="7">
                  <c:v>49.391372361789394</c:v>
                </c:pt>
                <c:pt idx="8">
                  <c:v>56.831583269009641</c:v>
                </c:pt>
                <c:pt idx="9">
                  <c:v>66.172018843690964</c:v>
                </c:pt>
                <c:pt idx="10">
                  <c:v>73.531665678495898</c:v>
                </c:pt>
                <c:pt idx="11">
                  <c:v>65.774949557671462</c:v>
                </c:pt>
                <c:pt idx="12">
                  <c:v>64.945324378562105</c:v>
                </c:pt>
                <c:pt idx="13">
                  <c:v>64.885149876760664</c:v>
                </c:pt>
                <c:pt idx="14">
                  <c:v>68.455685150854194</c:v>
                </c:pt>
              </c:numCache>
            </c:numRef>
          </c:val>
        </c:ser>
        <c:ser>
          <c:idx val="3"/>
          <c:order val="13"/>
          <c:tx>
            <c:v>solar PV+ storage</c:v>
          </c:tx>
          <c:spPr>
            <a:solidFill>
              <a:srgbClr val="EFEC6D"/>
            </a:solidFill>
            <a:ln w="25400">
              <a:noFill/>
            </a:ln>
          </c:spPr>
          <c:val>
            <c:numRef>
              <c:f>elec!$C$83:$Q$83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1.235750860840976</c:v>
                </c:pt>
                <c:pt idx="6">
                  <c:v>7.1948226825356736</c:v>
                </c:pt>
                <c:pt idx="7">
                  <c:v>35.131719267403824</c:v>
                </c:pt>
                <c:pt idx="8">
                  <c:v>55.766061674429523</c:v>
                </c:pt>
                <c:pt idx="9">
                  <c:v>132.26213564857585</c:v>
                </c:pt>
                <c:pt idx="10">
                  <c:v>144.52821370658407</c:v>
                </c:pt>
                <c:pt idx="11">
                  <c:v>131.60035350521002</c:v>
                </c:pt>
                <c:pt idx="12">
                  <c:v>130.21764487336108</c:v>
                </c:pt>
                <c:pt idx="13">
                  <c:v>130.11735403702531</c:v>
                </c:pt>
                <c:pt idx="14">
                  <c:v>146.04209219190406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11296"/>
        <c:axId val="172606016"/>
      </c:areaChart>
      <c:catAx>
        <c:axId val="2115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06016"/>
        <c:crosses val="autoZero"/>
        <c:auto val="1"/>
        <c:lblAlgn val="ctr"/>
        <c:lblOffset val="100"/>
        <c:noMultiLvlLbl val="0"/>
      </c:catAx>
      <c:valAx>
        <c:axId val="1726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1129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N2O abatement (MtN)</a:t>
            </a:r>
            <a:endParaRPr lang="en-US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7.4433143773694949E-2"/>
          <c:w val="0.7012895888013998"/>
          <c:h val="0.77220290172061823"/>
        </c:manualLayout>
      </c:layout>
      <c:areaChart>
        <c:grouping val="stacked"/>
        <c:varyColors val="0"/>
        <c:ser>
          <c:idx val="0"/>
          <c:order val="0"/>
          <c:tx>
            <c:strRef>
              <c:f>emissions!$R$50:$R$51</c:f>
              <c:strCache>
                <c:ptCount val="1"/>
                <c:pt idx="0">
                  <c:v>N2O nonenergy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emissions!$L$52:$L$66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emissions!$R$52:$R$66</c:f>
              <c:numCache>
                <c:formatCode>General</c:formatCode>
                <c:ptCount val="15"/>
                <c:pt idx="0">
                  <c:v>0</c:v>
                </c:pt>
                <c:pt idx="1">
                  <c:v>1.8799760000000001</c:v>
                </c:pt>
                <c:pt idx="2">
                  <c:v>2.7164852447218646</c:v>
                </c:pt>
                <c:pt idx="3">
                  <c:v>3.2817417236128925</c:v>
                </c:pt>
                <c:pt idx="4">
                  <c:v>3.8419071084062222</c:v>
                </c:pt>
                <c:pt idx="5">
                  <c:v>4.3331106052225925</c:v>
                </c:pt>
                <c:pt idx="6">
                  <c:v>4.8127893164172555</c:v>
                </c:pt>
                <c:pt idx="7">
                  <c:v>5.2142462961882741</c:v>
                </c:pt>
                <c:pt idx="8">
                  <c:v>5.6223149489962205</c:v>
                </c:pt>
                <c:pt idx="9">
                  <c:v>6.0444929604591513</c:v>
                </c:pt>
                <c:pt idx="10">
                  <c:v>6.4109156621011589</c:v>
                </c:pt>
                <c:pt idx="11">
                  <c:v>6.7534319693945513</c:v>
                </c:pt>
                <c:pt idx="12">
                  <c:v>7.0457410408410679</c:v>
                </c:pt>
                <c:pt idx="13">
                  <c:v>6.9414550537407287</c:v>
                </c:pt>
                <c:pt idx="14">
                  <c:v>6.3235790537407288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0912"/>
        <c:axId val="198053824"/>
      </c:areaChart>
      <c:catAx>
        <c:axId val="4311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053824"/>
        <c:crosses val="autoZero"/>
        <c:auto val="1"/>
        <c:lblAlgn val="ctr"/>
        <c:lblOffset val="100"/>
        <c:noMultiLvlLbl val="0"/>
      </c:catAx>
      <c:valAx>
        <c:axId val="19805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10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195866141732283"/>
          <c:y val="0.47428732866724993"/>
          <c:w val="0.2252635608048994"/>
          <c:h val="8.3717191601049873E-2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Abatement (% of baseline)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emissions!$U$13:$U$14</c:f>
              <c:strCache>
                <c:ptCount val="1"/>
                <c:pt idx="0">
                  <c:v>CH4 oil</c:v>
                </c:pt>
              </c:strCache>
            </c:strRef>
          </c:tx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emissions!$U$15:$U$29</c:f>
              <c:numCache>
                <c:formatCode>General</c:formatCode>
                <c:ptCount val="15"/>
                <c:pt idx="0">
                  <c:v>0</c:v>
                </c:pt>
                <c:pt idx="1">
                  <c:v>19.234085264936244</c:v>
                </c:pt>
                <c:pt idx="2">
                  <c:v>23.176684020543703</c:v>
                </c:pt>
                <c:pt idx="3">
                  <c:v>27.243028245400748</c:v>
                </c:pt>
                <c:pt idx="4">
                  <c:v>31.525321719011718</c:v>
                </c:pt>
                <c:pt idx="5">
                  <c:v>35.991874291095066</c:v>
                </c:pt>
                <c:pt idx="6">
                  <c:v>40.605247014388432</c:v>
                </c:pt>
                <c:pt idx="7">
                  <c:v>45.376774187315249</c:v>
                </c:pt>
                <c:pt idx="8">
                  <c:v>50.312305149118494</c:v>
                </c:pt>
                <c:pt idx="9">
                  <c:v>55.498005732256019</c:v>
                </c:pt>
                <c:pt idx="10">
                  <c:v>60.90106588674626</c:v>
                </c:pt>
                <c:pt idx="11">
                  <c:v>66.461229161105763</c:v>
                </c:pt>
                <c:pt idx="12">
                  <c:v>71.931639968209822</c:v>
                </c:pt>
                <c:pt idx="13">
                  <c:v>74.326546697619648</c:v>
                </c:pt>
                <c:pt idx="14">
                  <c:v>69.326546697619648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emissions!$V$13:$V$14</c:f>
              <c:strCache>
                <c:ptCount val="1"/>
                <c:pt idx="0">
                  <c:v>CH4 coal</c:v>
                </c:pt>
              </c:strCache>
            </c:strRef>
          </c:tx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emissions!$V$15:$V$29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77.709843628500437</c:v>
                </c:pt>
                <c:pt idx="5">
                  <c:v>83.328870084765597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80</c:v>
                </c:pt>
                <c:pt idx="12">
                  <c:v>75</c:v>
                </c:pt>
                <c:pt idx="13">
                  <c:v>70</c:v>
                </c:pt>
                <c:pt idx="14">
                  <c:v>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emissions!$W$13:$W$14</c:f>
              <c:strCache>
                <c:ptCount val="1"/>
                <c:pt idx="0">
                  <c:v>CH4 nonenergy</c:v>
                </c:pt>
              </c:strCache>
            </c:strRef>
          </c:tx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emissions!$W$15:$W$29</c:f>
              <c:numCache>
                <c:formatCode>General</c:formatCode>
                <c:ptCount val="15"/>
                <c:pt idx="0">
                  <c:v>0</c:v>
                </c:pt>
                <c:pt idx="1">
                  <c:v>7.0482272272797211</c:v>
                </c:pt>
                <c:pt idx="2">
                  <c:v>10.0018499386575</c:v>
                </c:pt>
                <c:pt idx="3">
                  <c:v>13.43549542605</c:v>
                </c:pt>
                <c:pt idx="4">
                  <c:v>17.332554776784264</c:v>
                </c:pt>
                <c:pt idx="5">
                  <c:v>21.580628466715634</c:v>
                </c:pt>
                <c:pt idx="6">
                  <c:v>26.076729818371088</c:v>
                </c:pt>
                <c:pt idx="7">
                  <c:v>30.787366190660471</c:v>
                </c:pt>
                <c:pt idx="8">
                  <c:v>35.692229895294489</c:v>
                </c:pt>
                <c:pt idx="9">
                  <c:v>40.862760209760523</c:v>
                </c:pt>
                <c:pt idx="10">
                  <c:v>46.258649312385131</c:v>
                </c:pt>
                <c:pt idx="11">
                  <c:v>51.815561950811798</c:v>
                </c:pt>
                <c:pt idx="12">
                  <c:v>57.284575215547157</c:v>
                </c:pt>
                <c:pt idx="13">
                  <c:v>59.007147707151873</c:v>
                </c:pt>
                <c:pt idx="14">
                  <c:v>54.007147707151873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emissions!$X$13:$X$14</c:f>
              <c:strCache>
                <c:ptCount val="1"/>
                <c:pt idx="0">
                  <c:v>CH4 gas</c:v>
                </c:pt>
              </c:strCache>
            </c:strRef>
          </c:tx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emissions!$X$15:$X$29</c:f>
              <c:numCache>
                <c:formatCode>General</c:formatCode>
                <c:ptCount val="15"/>
                <c:pt idx="0">
                  <c:v>0</c:v>
                </c:pt>
                <c:pt idx="1">
                  <c:v>8.9340260741886492</c:v>
                </c:pt>
                <c:pt idx="2">
                  <c:v>15.034462648278224</c:v>
                </c:pt>
                <c:pt idx="3">
                  <c:v>24.157340733167281</c:v>
                </c:pt>
                <c:pt idx="4">
                  <c:v>37.053840456647251</c:v>
                </c:pt>
                <c:pt idx="5">
                  <c:v>53.66449817785147</c:v>
                </c:pt>
                <c:pt idx="6">
                  <c:v>73.292561530894872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emissions!$Y$13:$Y$14</c:f>
              <c:strCache>
                <c:ptCount val="1"/>
                <c:pt idx="0">
                  <c:v>N2O nonenergy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emissions!$T$15:$T$29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emissions!$Y$15:$Y$29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26.466495467585709</c:v>
                </c:pt>
                <c:pt idx="3">
                  <c:v>29.737459857400047</c:v>
                </c:pt>
                <c:pt idx="4">
                  <c:v>33.004935468854043</c:v>
                </c:pt>
                <c:pt idx="5">
                  <c:v>36.258990941644328</c:v>
                </c:pt>
                <c:pt idx="6">
                  <c:v>39.490307455448516</c:v>
                </c:pt>
                <c:pt idx="7">
                  <c:v>42.687817643249446</c:v>
                </c:pt>
                <c:pt idx="8">
                  <c:v>45.836539610683559</c:v>
                </c:pt>
                <c:pt idx="9">
                  <c:v>48.913479083660405</c:v>
                </c:pt>
                <c:pt idx="10">
                  <c:v>51.878659003595864</c:v>
                </c:pt>
                <c:pt idx="11">
                  <c:v>54.650382677062645</c:v>
                </c:pt>
                <c:pt idx="12">
                  <c:v>57.015817420008773</c:v>
                </c:pt>
                <c:pt idx="13">
                  <c:v>56.171910332661639</c:v>
                </c:pt>
                <c:pt idx="14">
                  <c:v>51.171910332661639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1936"/>
        <c:axId val="198055552"/>
      </c:lineChart>
      <c:catAx>
        <c:axId val="4311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055552"/>
        <c:crosses val="autoZero"/>
        <c:auto val="1"/>
        <c:lblAlgn val="ctr"/>
        <c:lblOffset val="100"/>
        <c:noMultiLvlLbl val="0"/>
      </c:catAx>
      <c:valAx>
        <c:axId val="19805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7174103237096E-2"/>
          <c:y val="8.8437591134441523E-2"/>
          <c:w val="0.67312314085739278"/>
          <c:h val="0.75819845435987165"/>
        </c:manualLayout>
      </c:layout>
      <c:areaChart>
        <c:grouping val="stacked"/>
        <c:varyColors val="0"/>
        <c:ser>
          <c:idx val="0"/>
          <c:order val="0"/>
          <c:tx>
            <c:strRef>
              <c:f>emissions!$AO$13:$AO$14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emissions!$AO$15:$AO$29</c:f>
              <c:numCache>
                <c:formatCode>General</c:formatCode>
                <c:ptCount val="15"/>
                <c:pt idx="0">
                  <c:v>270</c:v>
                </c:pt>
                <c:pt idx="1">
                  <c:v>270</c:v>
                </c:pt>
                <c:pt idx="2">
                  <c:v>270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270</c:v>
                </c:pt>
                <c:pt idx="7">
                  <c:v>270</c:v>
                </c:pt>
                <c:pt idx="8">
                  <c:v>270</c:v>
                </c:pt>
                <c:pt idx="9">
                  <c:v>270</c:v>
                </c:pt>
                <c:pt idx="10">
                  <c:v>270</c:v>
                </c:pt>
                <c:pt idx="11">
                  <c:v>270</c:v>
                </c:pt>
                <c:pt idx="12">
                  <c:v>270</c:v>
                </c:pt>
                <c:pt idx="13">
                  <c:v>270</c:v>
                </c:pt>
                <c:pt idx="14">
                  <c:v>270</c:v>
                </c:pt>
              </c:numCache>
            </c:numRef>
          </c:val>
        </c:ser>
        <c:ser>
          <c:idx val="1"/>
          <c:order val="1"/>
          <c:tx>
            <c:strRef>
              <c:f>emissions!$AP$13:$AP$14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emissions!$AP$15:$AP$29</c:f>
              <c:numCache>
                <c:formatCode>General</c:formatCode>
                <c:ptCount val="15"/>
                <c:pt idx="0">
                  <c:v>3.7490000000000001</c:v>
                </c:pt>
                <c:pt idx="1">
                  <c:v>3.3808611908097688</c:v>
                </c:pt>
                <c:pt idx="2">
                  <c:v>3.3714271645858824</c:v>
                </c:pt>
                <c:pt idx="3">
                  <c:v>2.775873169385783</c:v>
                </c:pt>
                <c:pt idx="4">
                  <c:v>1.7630694647298557</c:v>
                </c:pt>
                <c:pt idx="5">
                  <c:v>1.202293386720158</c:v>
                </c:pt>
                <c:pt idx="6">
                  <c:v>1.1107753816611017</c:v>
                </c:pt>
                <c:pt idx="7">
                  <c:v>1.0456352936486588</c:v>
                </c:pt>
                <c:pt idx="8">
                  <c:v>0.93890952895864677</c:v>
                </c:pt>
                <c:pt idx="9">
                  <c:v>0.58009293337536694</c:v>
                </c:pt>
                <c:pt idx="10">
                  <c:v>6.5824951633883539E-3</c:v>
                </c:pt>
                <c:pt idx="11">
                  <c:v>2.6761671076775883E-3</c:v>
                </c:pt>
                <c:pt idx="12">
                  <c:v>1.0618864688429642E-3</c:v>
                </c:pt>
                <c:pt idx="13">
                  <c:v>4.8720653331755506E-4</c:v>
                </c:pt>
                <c:pt idx="14">
                  <c:v>3.3369615341404869E-4</c:v>
                </c:pt>
              </c:numCache>
            </c:numRef>
          </c:val>
        </c:ser>
        <c:ser>
          <c:idx val="2"/>
          <c:order val="2"/>
          <c:tx>
            <c:strRef>
              <c:f>emissions!$AQ$13:$AQ$14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emissions!$AQ$15:$AQ$29</c:f>
              <c:numCache>
                <c:formatCode>General</c:formatCode>
                <c:ptCount val="15"/>
                <c:pt idx="0">
                  <c:v>16.8</c:v>
                </c:pt>
                <c:pt idx="1">
                  <c:v>18.592000000000002</c:v>
                </c:pt>
                <c:pt idx="2">
                  <c:v>14.93234620680691</c:v>
                </c:pt>
                <c:pt idx="3">
                  <c:v>6.7426875530279613</c:v>
                </c:pt>
                <c:pt idx="4">
                  <c:v>2.6133571696879638</c:v>
                </c:pt>
                <c:pt idx="5">
                  <c:v>2.3083546921972644</c:v>
                </c:pt>
                <c:pt idx="6">
                  <c:v>4.073783888708828</c:v>
                </c:pt>
                <c:pt idx="7">
                  <c:v>5.6056030318237582</c:v>
                </c:pt>
                <c:pt idx="8">
                  <c:v>4.2464215412711859</c:v>
                </c:pt>
                <c:pt idx="9">
                  <c:v>7.1715000000000029E-2</c:v>
                </c:pt>
                <c:pt idx="10">
                  <c:v>7.1715000000000029E-2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emissions!$AR$13:$AR$14</c:f>
              <c:strCache>
                <c:ptCount val="1"/>
                <c:pt idx="0">
                  <c:v>nonenergy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emissions!$AR$15:$AR$29</c:f>
              <c:numCache>
                <c:formatCode>General</c:formatCode>
                <c:ptCount val="15"/>
                <c:pt idx="0">
                  <c:v>248.0341179180221</c:v>
                </c:pt>
                <c:pt idx="1">
                  <c:v>271.76226765820996</c:v>
                </c:pt>
                <c:pt idx="2">
                  <c:v>292.98715814505215</c:v>
                </c:pt>
                <c:pt idx="3">
                  <c:v>313.13994270272815</c:v>
                </c:pt>
                <c:pt idx="4">
                  <c:v>317.42156036211685</c:v>
                </c:pt>
                <c:pt idx="5">
                  <c:v>304.24964876366175</c:v>
                </c:pt>
                <c:pt idx="6">
                  <c:v>291.54211324827315</c:v>
                </c:pt>
                <c:pt idx="7">
                  <c:v>275.3330485923301</c:v>
                </c:pt>
                <c:pt idx="8">
                  <c:v>261.58612531807341</c:v>
                </c:pt>
                <c:pt idx="9">
                  <c:v>242.15128513446476</c:v>
                </c:pt>
                <c:pt idx="10">
                  <c:v>220.05655285953605</c:v>
                </c:pt>
                <c:pt idx="11">
                  <c:v>197.30247198684273</c:v>
                </c:pt>
                <c:pt idx="12">
                  <c:v>174.90831569597569</c:v>
                </c:pt>
                <c:pt idx="13">
                  <c:v>167.85483900245907</c:v>
                </c:pt>
                <c:pt idx="14">
                  <c:v>188.32851058346105</c:v>
                </c:pt>
              </c:numCache>
            </c:numRef>
          </c:val>
        </c:ser>
        <c:ser>
          <c:idx val="4"/>
          <c:order val="4"/>
          <c:tx>
            <c:strRef>
              <c:f>emissions!$AS$13:$AS$14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emissions!$AS$15:$AS$29</c:f>
              <c:numCache>
                <c:formatCode>General</c:formatCode>
                <c:ptCount val="15"/>
                <c:pt idx="0">
                  <c:v>60.156000000000006</c:v>
                </c:pt>
                <c:pt idx="1">
                  <c:v>66.448109194446786</c:v>
                </c:pt>
                <c:pt idx="2">
                  <c:v>58.569744105777801</c:v>
                </c:pt>
                <c:pt idx="3">
                  <c:v>70.996720201848817</c:v>
                </c:pt>
                <c:pt idx="4">
                  <c:v>59.329346714997335</c:v>
                </c:pt>
                <c:pt idx="5">
                  <c:v>39.205365024984204</c:v>
                </c:pt>
                <c:pt idx="6">
                  <c:v>17.403759673730804</c:v>
                </c:pt>
                <c:pt idx="7">
                  <c:v>3.6314595335700943</c:v>
                </c:pt>
                <c:pt idx="8">
                  <c:v>4.440897060415125</c:v>
                </c:pt>
                <c:pt idx="9">
                  <c:v>1.8085670601560633</c:v>
                </c:pt>
                <c:pt idx="10">
                  <c:v>0.69741206336051498</c:v>
                </c:pt>
                <c:pt idx="11">
                  <c:v>0.19407764639405278</c:v>
                </c:pt>
                <c:pt idx="12">
                  <c:v>9.1596450847893918E-2</c:v>
                </c:pt>
                <c:pt idx="13">
                  <c:v>4.5945862896784873E-2</c:v>
                </c:pt>
                <c:pt idx="14">
                  <c:v>3.072931753415846E-2</c:v>
                </c:pt>
              </c:numCache>
            </c:numRef>
          </c:val>
        </c:ser>
        <c:ser>
          <c:idx val="5"/>
          <c:order val="5"/>
          <c:tx>
            <c:strRef>
              <c:f>emissions!$AT$13:$AT$14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emissions!$AT$15:$AT$29</c:f>
              <c:numCache>
                <c:formatCode>General</c:formatCode>
                <c:ptCount val="15"/>
                <c:pt idx="0">
                  <c:v>0</c:v>
                </c:pt>
                <c:pt idx="1">
                  <c:v>0.80513880919023117</c:v>
                </c:pt>
                <c:pt idx="2">
                  <c:v>1.0171196217666523</c:v>
                </c:pt>
                <c:pt idx="3">
                  <c:v>1.0393944296402982</c:v>
                </c:pt>
                <c:pt idx="4">
                  <c:v>0.81170636334346113</c:v>
                </c:pt>
                <c:pt idx="5">
                  <c:v>0.67605154746511631</c:v>
                </c:pt>
                <c:pt idx="6">
                  <c:v>0.75938204104960161</c:v>
                </c:pt>
                <c:pt idx="7">
                  <c:v>0.8686333678807352</c:v>
                </c:pt>
                <c:pt idx="8">
                  <c:v>0.95071230150948505</c:v>
                </c:pt>
                <c:pt idx="9">
                  <c:v>0.72342827487716066</c:v>
                </c:pt>
                <c:pt idx="10">
                  <c:v>1.0252989774184465E-2</c:v>
                </c:pt>
                <c:pt idx="11">
                  <c:v>5.3031566443249483E-3</c:v>
                </c:pt>
                <c:pt idx="12">
                  <c:v>2.7213287515698904E-3</c:v>
                </c:pt>
                <c:pt idx="13">
                  <c:v>1.4104989587300724E-3</c:v>
                </c:pt>
                <c:pt idx="14">
                  <c:v>7.5420272163094948E-4</c:v>
                </c:pt>
              </c:numCache>
            </c:numRef>
          </c:val>
        </c:ser>
        <c:ser>
          <c:idx val="6"/>
          <c:order val="6"/>
          <c:tx>
            <c:strRef>
              <c:f>emissions!$AU$13:$AU$14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emissions!$AU$15:$AU$29</c:f>
              <c:numCache>
                <c:formatCode>General</c:formatCode>
                <c:ptCount val="15"/>
                <c:pt idx="0">
                  <c:v>0</c:v>
                </c:pt>
                <c:pt idx="1">
                  <c:v>4.6480000000000006</c:v>
                </c:pt>
                <c:pt idx="2">
                  <c:v>9.9548974712046086</c:v>
                </c:pt>
                <c:pt idx="3">
                  <c:v>10.114031329541943</c:v>
                </c:pt>
                <c:pt idx="4">
                  <c:v>9.1109085830163643</c:v>
                </c:pt>
                <c:pt idx="5">
                  <c:v>11.538065460091545</c:v>
                </c:pt>
                <c:pt idx="6">
                  <c:v>23.08477536935002</c:v>
                </c:pt>
                <c:pt idx="7">
                  <c:v>31.765083847001296</c:v>
                </c:pt>
                <c:pt idx="8">
                  <c:v>24.063055400536708</c:v>
                </c:pt>
                <c:pt idx="9">
                  <c:v>0.40638500000000016</c:v>
                </c:pt>
                <c:pt idx="10">
                  <c:v>0.40638500000000016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emissions!$AV$13:$AV$14</c:f>
              <c:strCache>
                <c:ptCount val="1"/>
                <c:pt idx="0">
                  <c:v>nonenergy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emissions!$AV$15:$AV$29</c:f>
              <c:numCache>
                <c:formatCode>General</c:formatCode>
                <c:ptCount val="15"/>
                <c:pt idx="0">
                  <c:v>0</c:v>
                </c:pt>
                <c:pt idx="1">
                  <c:v>20.606838978094494</c:v>
                </c:pt>
                <c:pt idx="2">
                  <c:v>32.560820280452027</c:v>
                </c:pt>
                <c:pt idx="3">
                  <c:v>48.601794564675885</c:v>
                </c:pt>
                <c:pt idx="4">
                  <c:v>66.552517347707479</c:v>
                </c:pt>
                <c:pt idx="5">
                  <c:v>83.72801901773056</c:v>
                </c:pt>
                <c:pt idx="6">
                  <c:v>102.84264885972941</c:v>
                </c:pt>
                <c:pt idx="7">
                  <c:v>122.47445191515203</c:v>
                </c:pt>
                <c:pt idx="8">
                  <c:v>145.18606549519924</c:v>
                </c:pt>
                <c:pt idx="9">
                  <c:v>167.32214648557428</c:v>
                </c:pt>
                <c:pt idx="10">
                  <c:v>189.41687876050298</c:v>
                </c:pt>
                <c:pt idx="11">
                  <c:v>212.1709596331963</c:v>
                </c:pt>
                <c:pt idx="12">
                  <c:v>234.56511592406335</c:v>
                </c:pt>
                <c:pt idx="13">
                  <c:v>241.61859261757996</c:v>
                </c:pt>
                <c:pt idx="14">
                  <c:v>221.14492103657798</c:v>
                </c:pt>
              </c:numCache>
            </c:numRef>
          </c:val>
        </c:ser>
        <c:ser>
          <c:idx val="8"/>
          <c:order val="8"/>
          <c:tx>
            <c:strRef>
              <c:f>emissions!$AW$13:$AW$14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cat>
            <c:strRef>
              <c:f>emissions!$AN$15:$AN$29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emissions!$AW$15:$AW$29</c:f>
              <c:numCache>
                <c:formatCode>General</c:formatCode>
                <c:ptCount val="15"/>
                <c:pt idx="0">
                  <c:v>0</c:v>
                </c:pt>
                <c:pt idx="1">
                  <c:v>6.5188908055532329</c:v>
                </c:pt>
                <c:pt idx="2">
                  <c:v>10.363785806854382</c:v>
                </c:pt>
                <c:pt idx="3">
                  <c:v>22.613816253716749</c:v>
                </c:pt>
                <c:pt idx="4">
                  <c:v>34.924770049879463</c:v>
                </c:pt>
                <c:pt idx="5">
                  <c:v>45.406570711608822</c:v>
                </c:pt>
                <c:pt idx="6">
                  <c:v>47.760706375168965</c:v>
                </c:pt>
                <c:pt idx="7">
                  <c:v>20.578270690230539</c:v>
                </c:pt>
                <c:pt idx="8">
                  <c:v>25.165083342352368</c:v>
                </c:pt>
                <c:pt idx="9">
                  <c:v>10.248546674217692</c:v>
                </c:pt>
                <c:pt idx="10">
                  <c:v>3.9520016923762515</c:v>
                </c:pt>
                <c:pt idx="11">
                  <c:v>1.0997733295662988</c:v>
                </c:pt>
                <c:pt idx="12">
                  <c:v>0.51904655480473183</c:v>
                </c:pt>
                <c:pt idx="13">
                  <c:v>0.26035988974844748</c:v>
                </c:pt>
                <c:pt idx="14">
                  <c:v>0.12291727013663385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1424"/>
        <c:axId val="41877504"/>
      </c:areaChart>
      <c:catAx>
        <c:axId val="4311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77504"/>
        <c:crosses val="autoZero"/>
        <c:auto val="1"/>
        <c:lblAlgn val="ctr"/>
        <c:lblOffset val="100"/>
        <c:noMultiLvlLbl val="0"/>
      </c:catAx>
      <c:valAx>
        <c:axId val="4187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114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 emissions and abatement (MtN)</a:t>
            </a:r>
          </a:p>
        </c:rich>
      </c:tx>
      <c:layout>
        <c:manualLayout>
          <c:xMode val="edge"/>
          <c:yMode val="edge"/>
          <c:x val="7.947922134733158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6.0659813356663747E-2"/>
          <c:w val="0.71220647419072614"/>
          <c:h val="0.78597623213764944"/>
        </c:manualLayout>
      </c:layout>
      <c:areaChart>
        <c:grouping val="stacked"/>
        <c:varyColors val="0"/>
        <c:ser>
          <c:idx val="0"/>
          <c:order val="0"/>
          <c:tx>
            <c:strRef>
              <c:f>emissions!$BE$13:$BE$14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cat>
            <c:strRef>
              <c:f>emissions!$AY$15:$AY$29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emissions!$BE$15:$BE$29</c:f>
              <c:numCache>
                <c:formatCode>General</c:formatCode>
                <c:ptCount val="15"/>
                <c:pt idx="0">
                  <c:v>10.7</c:v>
                </c:pt>
                <c:pt idx="1">
                  <c:v>10.7</c:v>
                </c:pt>
                <c:pt idx="2">
                  <c:v>10.7</c:v>
                </c:pt>
                <c:pt idx="3">
                  <c:v>10.7</c:v>
                </c:pt>
                <c:pt idx="4">
                  <c:v>10.7</c:v>
                </c:pt>
                <c:pt idx="5">
                  <c:v>10.7</c:v>
                </c:pt>
                <c:pt idx="6">
                  <c:v>10.7</c:v>
                </c:pt>
                <c:pt idx="7">
                  <c:v>10.7</c:v>
                </c:pt>
                <c:pt idx="8">
                  <c:v>10.7</c:v>
                </c:pt>
                <c:pt idx="9">
                  <c:v>10.7</c:v>
                </c:pt>
                <c:pt idx="10">
                  <c:v>10.7</c:v>
                </c:pt>
                <c:pt idx="11">
                  <c:v>10.7</c:v>
                </c:pt>
                <c:pt idx="12">
                  <c:v>10.7</c:v>
                </c:pt>
                <c:pt idx="13">
                  <c:v>10.7</c:v>
                </c:pt>
                <c:pt idx="14">
                  <c:v>10.7</c:v>
                </c:pt>
              </c:numCache>
            </c:numRef>
          </c:val>
        </c:ser>
        <c:ser>
          <c:idx val="1"/>
          <c:order val="1"/>
          <c:tx>
            <c:strRef>
              <c:f>emissions!$BF$13:$BF$14</c:f>
              <c:strCache>
                <c:ptCount val="1"/>
                <c:pt idx="0">
                  <c:v>nonenergy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</c:spPr>
          <c:cat>
            <c:strRef>
              <c:f>emissions!$AY$15:$AY$29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emissions!$BF$15:$BF$29</c:f>
              <c:numCache>
                <c:formatCode>General</c:formatCode>
                <c:ptCount val="15"/>
                <c:pt idx="0">
                  <c:v>8.0531881818181823</c:v>
                </c:pt>
                <c:pt idx="1">
                  <c:v>7.5199039999999995</c:v>
                </c:pt>
                <c:pt idx="2">
                  <c:v>7.5473793007326826</c:v>
                </c:pt>
                <c:pt idx="3">
                  <c:v>7.7539746400234719</c:v>
                </c:pt>
                <c:pt idx="4">
                  <c:v>7.7984947097755963</c:v>
                </c:pt>
                <c:pt idx="5">
                  <c:v>7.617333940231954</c:v>
                </c:pt>
                <c:pt idx="6">
                  <c:v>7.3744779563100185</c:v>
                </c:pt>
                <c:pt idx="7">
                  <c:v>7.0005882492662712</c:v>
                </c:pt>
                <c:pt idx="8">
                  <c:v>6.6436959600946883</c:v>
                </c:pt>
                <c:pt idx="9">
                  <c:v>6.3130270395408479</c:v>
                </c:pt>
                <c:pt idx="10">
                  <c:v>5.9466043378988402</c:v>
                </c:pt>
                <c:pt idx="11">
                  <c:v>5.6040880306054479</c:v>
                </c:pt>
                <c:pt idx="12">
                  <c:v>5.3117789591589313</c:v>
                </c:pt>
                <c:pt idx="13">
                  <c:v>5.4160649462592705</c:v>
                </c:pt>
                <c:pt idx="14">
                  <c:v>6.0339409462592704</c:v>
                </c:pt>
              </c:numCache>
            </c:numRef>
          </c:val>
        </c:ser>
        <c:ser>
          <c:idx val="3"/>
          <c:order val="2"/>
          <c:tx>
            <c:strRef>
              <c:f>emissions!$BG$13:$BG$14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val>
            <c:numRef>
              <c:f>emissions!$BG$15:$BG$29</c:f>
              <c:numCache>
                <c:formatCode>General</c:formatCode>
                <c:ptCount val="15"/>
                <c:pt idx="0">
                  <c:v>0.40707587523557293</c:v>
                </c:pt>
                <c:pt idx="1">
                  <c:v>0.3</c:v>
                </c:pt>
                <c:pt idx="2">
                  <c:v>0.44630786434527336</c:v>
                </c:pt>
                <c:pt idx="3">
                  <c:v>0.7448778388602415</c:v>
                </c:pt>
                <c:pt idx="4">
                  <c:v>1.42108834357798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</c:ser>
        <c:ser>
          <c:idx val="2"/>
          <c:order val="3"/>
          <c:tx>
            <c:strRef>
              <c:f>emissions!$BH$13:$BH$14</c:f>
              <c:strCache>
                <c:ptCount val="1"/>
                <c:pt idx="0">
                  <c:v>nonenergy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25400">
              <a:noFill/>
            </a:ln>
          </c:spPr>
          <c:cat>
            <c:strRef>
              <c:f>emissions!$AY$15:$AY$29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emissions!$BH$15:$BH$29</c:f>
              <c:numCache>
                <c:formatCode>General</c:formatCode>
                <c:ptCount val="15"/>
                <c:pt idx="0">
                  <c:v>0</c:v>
                </c:pt>
                <c:pt idx="1">
                  <c:v>1.8799760000000001</c:v>
                </c:pt>
                <c:pt idx="2">
                  <c:v>2.7164852447218646</c:v>
                </c:pt>
                <c:pt idx="3">
                  <c:v>3.2817417236128925</c:v>
                </c:pt>
                <c:pt idx="4">
                  <c:v>3.8419071084062222</c:v>
                </c:pt>
                <c:pt idx="5">
                  <c:v>4.3331106052225925</c:v>
                </c:pt>
                <c:pt idx="6">
                  <c:v>4.8127893164172555</c:v>
                </c:pt>
                <c:pt idx="7">
                  <c:v>5.2142462961882741</c:v>
                </c:pt>
                <c:pt idx="8">
                  <c:v>5.6223149489962205</c:v>
                </c:pt>
                <c:pt idx="9">
                  <c:v>6.0444929604591513</c:v>
                </c:pt>
                <c:pt idx="10">
                  <c:v>6.4109156621011589</c:v>
                </c:pt>
                <c:pt idx="11">
                  <c:v>6.7534319693945513</c:v>
                </c:pt>
                <c:pt idx="12">
                  <c:v>7.0457410408410679</c:v>
                </c:pt>
                <c:pt idx="13">
                  <c:v>6.9414550537407287</c:v>
                </c:pt>
                <c:pt idx="14">
                  <c:v>6.3235790537407288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3472"/>
        <c:axId val="41879808"/>
      </c:areaChart>
      <c:catAx>
        <c:axId val="4311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79808"/>
        <c:crosses val="autoZero"/>
        <c:auto val="1"/>
        <c:lblAlgn val="ctr"/>
        <c:lblOffset val="100"/>
        <c:noMultiLvlLbl val="0"/>
      </c:catAx>
      <c:valAx>
        <c:axId val="4187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1347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CO2 concentration</a:t>
            </a:r>
            <a:r>
              <a:rPr lang="en-US" baseline="0"/>
              <a:t> (ppm)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GHGconc!$C$50</c:f>
              <c:strCache>
                <c:ptCount val="1"/>
                <c:pt idx="0">
                  <c:v>CO2</c:v>
                </c:pt>
              </c:strCache>
            </c:strRef>
          </c:tx>
          <c:marker>
            <c:symbol val="none"/>
          </c:marker>
          <c:cat>
            <c:strRef>
              <c:f>GHGconc!$A$51:$A$65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GHGconc!$C$51:$C$65</c:f>
              <c:numCache>
                <c:formatCode>General</c:formatCode>
                <c:ptCount val="15"/>
                <c:pt idx="0">
                  <c:v>389.8220948560961</c:v>
                </c:pt>
                <c:pt idx="1">
                  <c:v>411.2497220388363</c:v>
                </c:pt>
                <c:pt idx="2">
                  <c:v>435.82814975279524</c:v>
                </c:pt>
                <c:pt idx="3">
                  <c:v>457.07018771602469</c:v>
                </c:pt>
                <c:pt idx="4">
                  <c:v>469.86296883599499</c:v>
                </c:pt>
                <c:pt idx="5">
                  <c:v>472.51979306397982</c:v>
                </c:pt>
                <c:pt idx="6">
                  <c:v>468.26988045093384</c:v>
                </c:pt>
                <c:pt idx="7">
                  <c:v>459.46130196046386</c:v>
                </c:pt>
                <c:pt idx="8">
                  <c:v>449.18012166844363</c:v>
                </c:pt>
                <c:pt idx="9">
                  <c:v>436.21857905648312</c:v>
                </c:pt>
                <c:pt idx="10">
                  <c:v>420.03832226845577</c:v>
                </c:pt>
                <c:pt idx="11">
                  <c:v>403.72173569971648</c:v>
                </c:pt>
                <c:pt idx="12">
                  <c:v>388.55787584395426</c:v>
                </c:pt>
                <c:pt idx="13">
                  <c:v>374.56373766930733</c:v>
                </c:pt>
                <c:pt idx="14">
                  <c:v>371.25025882981134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2320"/>
        <c:axId val="41882112"/>
      </c:lineChart>
      <c:catAx>
        <c:axId val="42872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882112"/>
        <c:crosses val="autoZero"/>
        <c:auto val="1"/>
        <c:lblAlgn val="ctr"/>
        <c:lblOffset val="100"/>
        <c:tickLblSkip val="2"/>
        <c:noMultiLvlLbl val="0"/>
      </c:catAx>
      <c:valAx>
        <c:axId val="41882112"/>
        <c:scaling>
          <c:orientation val="minMax"/>
          <c:min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7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CH4 concentration (ppb)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GHGconc!$B$50</c:f>
              <c:strCache>
                <c:ptCount val="1"/>
                <c:pt idx="0">
                  <c:v>CH4</c:v>
                </c:pt>
              </c:strCache>
            </c:strRef>
          </c:tx>
          <c:marker>
            <c:symbol val="none"/>
          </c:marker>
          <c:cat>
            <c:strRef>
              <c:f>GHGconc!$A$51:$A$65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GHGconc!$B$51:$B$65</c:f>
              <c:numCache>
                <c:formatCode>General</c:formatCode>
                <c:ptCount val="15"/>
                <c:pt idx="0">
                  <c:v>1807.5</c:v>
                </c:pt>
                <c:pt idx="1">
                  <c:v>1847.6888094534565</c:v>
                </c:pt>
                <c:pt idx="2">
                  <c:v>1936.2354178358794</c:v>
                </c:pt>
                <c:pt idx="3">
                  <c:v>1999.4183527145069</c:v>
                </c:pt>
                <c:pt idx="4">
                  <c:v>2082.4909103999134</c:v>
                </c:pt>
                <c:pt idx="5">
                  <c:v>2093.6506019886256</c:v>
                </c:pt>
                <c:pt idx="6">
                  <c:v>2021.9724719492744</c:v>
                </c:pt>
                <c:pt idx="7">
                  <c:v>1914.7307214147525</c:v>
                </c:pt>
                <c:pt idx="8">
                  <c:v>1801.4001659277687</c:v>
                </c:pt>
                <c:pt idx="9">
                  <c:v>1717.427651078852</c:v>
                </c:pt>
                <c:pt idx="10">
                  <c:v>1620.4549110039882</c:v>
                </c:pt>
                <c:pt idx="11">
                  <c:v>1524.5264728779341</c:v>
                </c:pt>
                <c:pt idx="12">
                  <c:v>1430.8088434607059</c:v>
                </c:pt>
                <c:pt idx="13">
                  <c:v>1340.6646371019433</c:v>
                </c:pt>
                <c:pt idx="14">
                  <c:v>1285.820031111266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33504"/>
        <c:axId val="41883840"/>
      </c:lineChart>
      <c:catAx>
        <c:axId val="789335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883840"/>
        <c:crosses val="autoZero"/>
        <c:auto val="1"/>
        <c:lblAlgn val="ctr"/>
        <c:lblOffset val="100"/>
        <c:tickLblSkip val="2"/>
        <c:noMultiLvlLbl val="0"/>
      </c:catAx>
      <c:valAx>
        <c:axId val="41883840"/>
        <c:scaling>
          <c:orientation val="minMax"/>
          <c:min val="7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3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N2O concentration (ppb)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GHGconc!$D$50</c:f>
              <c:strCache>
                <c:ptCount val="1"/>
                <c:pt idx="0">
                  <c:v>N2O</c:v>
                </c:pt>
              </c:strCache>
            </c:strRef>
          </c:tx>
          <c:marker>
            <c:symbol val="none"/>
          </c:marker>
          <c:cat>
            <c:strRef>
              <c:f>GHGconc!$A$51:$A$65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GHGconc!$D$51:$D$65</c:f>
              <c:numCache>
                <c:formatCode>General</c:formatCode>
                <c:ptCount val="15"/>
                <c:pt idx="0">
                  <c:v>322.5</c:v>
                </c:pt>
                <c:pt idx="1">
                  <c:v>335.06384524493399</c:v>
                </c:pt>
                <c:pt idx="2">
                  <c:v>345.33395450356772</c:v>
                </c:pt>
                <c:pt idx="3">
                  <c:v>355.12838131245047</c:v>
                </c:pt>
                <c:pt idx="4">
                  <c:v>365.15036918029108</c:v>
                </c:pt>
                <c:pt idx="5">
                  <c:v>375.8142723378993</c:v>
                </c:pt>
                <c:pt idx="6">
                  <c:v>386.42036570232744</c:v>
                </c:pt>
                <c:pt idx="7">
                  <c:v>395.68764371491471</c:v>
                </c:pt>
                <c:pt idx="8">
                  <c:v>403.46060803651517</c:v>
                </c:pt>
                <c:pt idx="9">
                  <c:v>409.89332979853106</c:v>
                </c:pt>
                <c:pt idx="10">
                  <c:v>415.14602753812699</c:v>
                </c:pt>
                <c:pt idx="11">
                  <c:v>419.24167482227972</c:v>
                </c:pt>
                <c:pt idx="12">
                  <c:v>422.32113413625098</c:v>
                </c:pt>
                <c:pt idx="13">
                  <c:v>424.56674364770231</c:v>
                </c:pt>
                <c:pt idx="14">
                  <c:v>426.84137643775529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0096"/>
        <c:axId val="169771008"/>
      </c:lineChart>
      <c:catAx>
        <c:axId val="91140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771008"/>
        <c:crosses val="autoZero"/>
        <c:auto val="1"/>
        <c:lblAlgn val="ctr"/>
        <c:lblOffset val="100"/>
        <c:noMultiLvlLbl val="0"/>
      </c:catAx>
      <c:valAx>
        <c:axId val="169771008"/>
        <c:scaling>
          <c:orientation val="minMax"/>
          <c:min val="2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4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Radiative</a:t>
            </a:r>
            <a:r>
              <a:rPr lang="en-US" baseline="0"/>
              <a:t> forcing (W/m2)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6365721524080832E-2"/>
          <c:y val="4.4723126539912762E-2"/>
          <c:w val="0.7436226688384312"/>
          <c:h val="0.8109992590656615"/>
        </c:manualLayout>
      </c:layout>
      <c:areaChart>
        <c:grouping val="stacked"/>
        <c:varyColors val="0"/>
        <c:ser>
          <c:idx val="6"/>
          <c:order val="0"/>
          <c:tx>
            <c:strRef>
              <c:f>GHGconc!$M$50</c:f>
              <c:strCache>
                <c:ptCount val="1"/>
                <c:pt idx="0">
                  <c:v>aerosols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accent2"/>
              </a:bgClr>
            </a:pattFill>
            <a:ln w="50800" cmpd="sng">
              <a:noFill/>
              <a:prstDash val="sysDash"/>
            </a:ln>
          </c:spPr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GHGconc!$M$51:$M$65</c:f>
              <c:numCache>
                <c:formatCode>General</c:formatCode>
                <c:ptCount val="15"/>
                <c:pt idx="0">
                  <c:v>-1.2829512157586471</c:v>
                </c:pt>
                <c:pt idx="1">
                  <c:v>-1.1082225087204993</c:v>
                </c:pt>
                <c:pt idx="2">
                  <c:v>-0.98512699838496598</c:v>
                </c:pt>
                <c:pt idx="3">
                  <c:v>-0.91927174627541119</c:v>
                </c:pt>
                <c:pt idx="4">
                  <c:v>-0.90223827973127402</c:v>
                </c:pt>
                <c:pt idx="5">
                  <c:v>-0.88812083107895512</c:v>
                </c:pt>
                <c:pt idx="6">
                  <c:v>-0.83724666098787148</c:v>
                </c:pt>
                <c:pt idx="7">
                  <c:v>-0.77657809072377693</c:v>
                </c:pt>
                <c:pt idx="8">
                  <c:v>-0.72270895951005443</c:v>
                </c:pt>
                <c:pt idx="9">
                  <c:v>-0.69242976726877425</c:v>
                </c:pt>
                <c:pt idx="10">
                  <c:v>-0.69229029159594613</c:v>
                </c:pt>
                <c:pt idx="11">
                  <c:v>-0.69229029159594613</c:v>
                </c:pt>
                <c:pt idx="12">
                  <c:v>-0.69229029159594613</c:v>
                </c:pt>
                <c:pt idx="13">
                  <c:v>-0.69229029159594613</c:v>
                </c:pt>
                <c:pt idx="14">
                  <c:v>-0.69229029159594613</c:v>
                </c:pt>
              </c:numCache>
            </c:numRef>
          </c:val>
        </c:ser>
        <c:ser>
          <c:idx val="1"/>
          <c:order val="1"/>
          <c:tx>
            <c:strRef>
              <c:f>GHGconc!$H$50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</c:spPr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GHGconc!$H$51:$H$65</c:f>
              <c:numCache>
                <c:formatCode>General</c:formatCode>
                <c:ptCount val="15"/>
                <c:pt idx="0">
                  <c:v>1.809481939347735</c:v>
                </c:pt>
                <c:pt idx="1">
                  <c:v>2.0958896351334975</c:v>
                </c:pt>
                <c:pt idx="2">
                  <c:v>2.4065823909366748</c:v>
                </c:pt>
                <c:pt idx="3">
                  <c:v>2.6612974151143511</c:v>
                </c:pt>
                <c:pt idx="4">
                  <c:v>2.8090457422679376</c:v>
                </c:pt>
                <c:pt idx="5">
                  <c:v>2.8392254538110562</c:v>
                </c:pt>
                <c:pt idx="6">
                  <c:v>2.7908673952515559</c:v>
                </c:pt>
                <c:pt idx="7">
                  <c:v>2.6892249347216599</c:v>
                </c:pt>
                <c:pt idx="8">
                  <c:v>2.5680961326163203</c:v>
                </c:pt>
                <c:pt idx="9">
                  <c:v>2.41137510061544</c:v>
                </c:pt>
                <c:pt idx="10">
                  <c:v>2.2090678400202277</c:v>
                </c:pt>
                <c:pt idx="11">
                  <c:v>1.9970053632587399</c:v>
                </c:pt>
                <c:pt idx="12">
                  <c:v>1.7920955463842381</c:v>
                </c:pt>
                <c:pt idx="13">
                  <c:v>1.5957687694284104</c:v>
                </c:pt>
                <c:pt idx="14">
                  <c:v>1.5482095220077321</c:v>
                </c:pt>
              </c:numCache>
            </c:numRef>
          </c:val>
        </c:ser>
        <c:ser>
          <c:idx val="0"/>
          <c:order val="2"/>
          <c:tx>
            <c:strRef>
              <c:f>GHGconc!$G$50</c:f>
              <c:strCache>
                <c:ptCount val="1"/>
                <c:pt idx="0">
                  <c:v>CH4</c:v>
                </c:pt>
              </c:strCache>
            </c:strRef>
          </c:tx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GHGconc!$G$51:$G$65</c:f>
              <c:numCache>
                <c:formatCode>General</c:formatCode>
                <c:ptCount val="15"/>
                <c:pt idx="0">
                  <c:v>0.50060736550825002</c:v>
                </c:pt>
                <c:pt idx="1">
                  <c:v>0.51532848028644584</c:v>
                </c:pt>
                <c:pt idx="2">
                  <c:v>0.54719102816174459</c:v>
                </c:pt>
                <c:pt idx="3">
                  <c:v>0.56946962168483684</c:v>
                </c:pt>
                <c:pt idx="4">
                  <c:v>0.59821597255482128</c:v>
                </c:pt>
                <c:pt idx="5">
                  <c:v>0.60203227263987491</c:v>
                </c:pt>
                <c:pt idx="6">
                  <c:v>0.57733418732075825</c:v>
                </c:pt>
                <c:pt idx="7">
                  <c:v>0.53952306788630033</c:v>
                </c:pt>
                <c:pt idx="8">
                  <c:v>0.49835830655157504</c:v>
                </c:pt>
                <c:pt idx="9">
                  <c:v>0.46698848305935353</c:v>
                </c:pt>
                <c:pt idx="10">
                  <c:v>0.42976106867427655</c:v>
                </c:pt>
                <c:pt idx="11">
                  <c:v>0.3917859335295959</c:v>
                </c:pt>
                <c:pt idx="12">
                  <c:v>0.35347590429658748</c:v>
                </c:pt>
                <c:pt idx="13">
                  <c:v>0.3153843758845889</c:v>
                </c:pt>
                <c:pt idx="14">
                  <c:v>0.29155916871338505</c:v>
                </c:pt>
              </c:numCache>
            </c:numRef>
          </c:val>
        </c:ser>
        <c:ser>
          <c:idx val="2"/>
          <c:order val="3"/>
          <c:tx>
            <c:strRef>
              <c:f>GHGconc!$I$50</c:f>
              <c:strCache>
                <c:ptCount val="1"/>
                <c:pt idx="0">
                  <c:v>N2O</c:v>
                </c:pt>
              </c:strCache>
            </c:strRef>
          </c:tx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GHGconc!$I$51:$I$65</c:f>
              <c:numCache>
                <c:formatCode>General</c:formatCode>
                <c:ptCount val="15"/>
                <c:pt idx="0">
                  <c:v>0.16252908028616098</c:v>
                </c:pt>
                <c:pt idx="1">
                  <c:v>0.2017239831049511</c:v>
                </c:pt>
                <c:pt idx="2">
                  <c:v>0.2332126021615224</c:v>
                </c:pt>
                <c:pt idx="3">
                  <c:v>0.26280323081276596</c:v>
                </c:pt>
                <c:pt idx="4">
                  <c:v>0.29265605620373153</c:v>
                </c:pt>
                <c:pt idx="5">
                  <c:v>0.32396833497532879</c:v>
                </c:pt>
                <c:pt idx="6">
                  <c:v>0.35466730025204879</c:v>
                </c:pt>
                <c:pt idx="7">
                  <c:v>0.38114337521387209</c:v>
                </c:pt>
                <c:pt idx="8">
                  <c:v>0.40310899809745288</c:v>
                </c:pt>
                <c:pt idx="9">
                  <c:v>0.42112564554948967</c:v>
                </c:pt>
                <c:pt idx="10">
                  <c:v>0.43573136823810527</c:v>
                </c:pt>
                <c:pt idx="11">
                  <c:v>0.44705496829500979</c:v>
                </c:pt>
                <c:pt idx="12">
                  <c:v>0.4555321802924055</c:v>
                </c:pt>
                <c:pt idx="13">
                  <c:v>0.4616942352465952</c:v>
                </c:pt>
                <c:pt idx="14">
                  <c:v>0.46791913329388657</c:v>
                </c:pt>
              </c:numCache>
            </c:numRef>
          </c:val>
        </c:ser>
        <c:ser>
          <c:idx val="3"/>
          <c:order val="4"/>
          <c:tx>
            <c:strRef>
              <c:f>GHGconc!$J$50</c:f>
              <c:strCache>
                <c:ptCount val="1"/>
                <c:pt idx="0">
                  <c:v>H2O</c:v>
                </c:pt>
              </c:strCache>
            </c:strRef>
          </c:tx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GHGconc!$J$51:$J$65</c:f>
              <c:numCache>
                <c:formatCode>General</c:formatCode>
                <c:ptCount val="15"/>
                <c:pt idx="0">
                  <c:v>7.5091104826237501E-2</c:v>
                </c:pt>
                <c:pt idx="1">
                  <c:v>7.7299272042966868E-2</c:v>
                </c:pt>
                <c:pt idx="2">
                  <c:v>8.207865422426168E-2</c:v>
                </c:pt>
                <c:pt idx="3">
                  <c:v>8.5420443252725534E-2</c:v>
                </c:pt>
                <c:pt idx="4">
                  <c:v>8.9732395883223182E-2</c:v>
                </c:pt>
                <c:pt idx="5">
                  <c:v>9.0304840895981245E-2</c:v>
                </c:pt>
                <c:pt idx="6">
                  <c:v>8.6600128098113738E-2</c:v>
                </c:pt>
                <c:pt idx="7">
                  <c:v>8.0928460182945042E-2</c:v>
                </c:pt>
                <c:pt idx="8">
                  <c:v>7.475374598273625E-2</c:v>
                </c:pt>
                <c:pt idx="9">
                  <c:v>7.0048272458903021E-2</c:v>
                </c:pt>
                <c:pt idx="10">
                  <c:v>6.4464160301141479E-2</c:v>
                </c:pt>
                <c:pt idx="11">
                  <c:v>5.8767890029439378E-2</c:v>
                </c:pt>
                <c:pt idx="12">
                  <c:v>5.302138564448812E-2</c:v>
                </c:pt>
                <c:pt idx="13">
                  <c:v>4.7307656382688336E-2</c:v>
                </c:pt>
                <c:pt idx="14">
                  <c:v>4.3733875307007758E-2</c:v>
                </c:pt>
              </c:numCache>
            </c:numRef>
          </c:val>
        </c:ser>
        <c:ser>
          <c:idx val="4"/>
          <c:order val="5"/>
          <c:tx>
            <c:v>O3 from CH4</c:v>
          </c:tx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GHGconc!$K$51:$K$65</c:f>
              <c:numCache>
                <c:formatCode>General</c:formatCode>
                <c:ptCount val="15"/>
                <c:pt idx="0">
                  <c:v>0.19623134663948733</c:v>
                </c:pt>
                <c:pt idx="1">
                  <c:v>0.20084943371506822</c:v>
                </c:pt>
                <c:pt idx="2">
                  <c:v>0.21067953701136391</c:v>
                </c:pt>
                <c:pt idx="3">
                  <c:v>0.21742279094898143</c:v>
                </c:pt>
                <c:pt idx="4">
                  <c:v>0.22597155824085527</c:v>
                </c:pt>
                <c:pt idx="5">
                  <c:v>0.22709390565414642</c:v>
                </c:pt>
                <c:pt idx="6">
                  <c:v>0.21977840118863384</c:v>
                </c:pt>
                <c:pt idx="7">
                  <c:v>0.20833413431100709</c:v>
                </c:pt>
                <c:pt idx="8">
                  <c:v>0.19552145369919322</c:v>
                </c:pt>
                <c:pt idx="9">
                  <c:v>0.18549676501021714</c:v>
                </c:pt>
                <c:pt idx="10">
                  <c:v>0.17329141788698216</c:v>
                </c:pt>
                <c:pt idx="11">
                  <c:v>0.16047657385196368</c:v>
                </c:pt>
                <c:pt idx="12">
                  <c:v>0.14715334580328424</c:v>
                </c:pt>
                <c:pt idx="13">
                  <c:v>0.13348771753392574</c:v>
                </c:pt>
                <c:pt idx="14">
                  <c:v>0.12471626585575592</c:v>
                </c:pt>
              </c:numCache>
            </c:numRef>
          </c:val>
        </c:ser>
        <c:ser>
          <c:idx val="5"/>
          <c:order val="6"/>
          <c:tx>
            <c:strRef>
              <c:f>GHGconc!$L$50</c:f>
              <c:strCache>
                <c:ptCount val="1"/>
                <c:pt idx="0">
                  <c:v>nonenergy</c:v>
                </c:pt>
              </c:strCache>
            </c:strRef>
          </c:tx>
          <c:spPr>
            <a:ln w="25400">
              <a:noFill/>
            </a:ln>
          </c:spPr>
          <c:cat>
            <c:strRef>
              <c:f>(GHGconc!$F$51:$F$65,GHGconc!$F$70,GHGconc!$F$80)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GHGconc!$L$51:$L$65</c:f>
              <c:numCache>
                <c:formatCode>General</c:formatCode>
                <c:ptCount val="15"/>
                <c:pt idx="0">
                  <c:v>0.39157390000000003</c:v>
                </c:pt>
                <c:pt idx="1">
                  <c:v>0.37627315000000006</c:v>
                </c:pt>
                <c:pt idx="2">
                  <c:v>0.33824575000000001</c:v>
                </c:pt>
                <c:pt idx="3">
                  <c:v>0.29965400000000003</c:v>
                </c:pt>
                <c:pt idx="4">
                  <c:v>0.26112525000000009</c:v>
                </c:pt>
                <c:pt idx="5">
                  <c:v>0.22725665000000003</c:v>
                </c:pt>
                <c:pt idx="6">
                  <c:v>0.20036705000000005</c:v>
                </c:pt>
                <c:pt idx="7">
                  <c:v>0.17786069999999998</c:v>
                </c:pt>
                <c:pt idx="8">
                  <c:v>0.15558330000000001</c:v>
                </c:pt>
                <c:pt idx="9">
                  <c:v>0.13384760000000001</c:v>
                </c:pt>
                <c:pt idx="10">
                  <c:v>0.12018065000000001</c:v>
                </c:pt>
                <c:pt idx="11">
                  <c:v>0.11107450000000003</c:v>
                </c:pt>
                <c:pt idx="12">
                  <c:v>0.10449255000000005</c:v>
                </c:pt>
                <c:pt idx="13">
                  <c:v>9.8855400000000038E-2</c:v>
                </c:pt>
                <c:pt idx="14">
                  <c:v>9.3937150000000025E-2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41120"/>
        <c:axId val="169772736"/>
      </c:areaChart>
      <c:catAx>
        <c:axId val="91141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9772736"/>
        <c:crossesAt val="-2"/>
        <c:auto val="1"/>
        <c:lblAlgn val="ctr"/>
        <c:lblOffset val="100"/>
        <c:noMultiLvlLbl val="0"/>
      </c:catAx>
      <c:valAx>
        <c:axId val="16977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41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78896133830371"/>
          <c:y val="0.24505451703514616"/>
          <c:w val="0.16878679670020585"/>
          <c:h val="0.509890648748912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Atmospheric</a:t>
            </a:r>
            <a:r>
              <a:rPr lang="en-US" baseline="0"/>
              <a:t> temperature increase (</a:t>
            </a:r>
            <a:r>
              <a:rPr lang="en-US" baseline="0">
                <a:latin typeface="Calibri"/>
                <a:cs typeface="Calibri"/>
              </a:rPr>
              <a:t>°</a:t>
            </a:r>
            <a:r>
              <a:rPr lang="en-US" baseline="0"/>
              <a:t>C)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temp!$M$50</c:f>
              <c:strCache>
                <c:ptCount val="1"/>
                <c:pt idx="0">
                  <c:v>atmosphere</c:v>
                </c:pt>
              </c:strCache>
            </c:strRef>
          </c:tx>
          <c:marker>
            <c:symbol val="none"/>
          </c:marker>
          <c:cat>
            <c:strRef>
              <c:f>temp!$L$51:$L$461</c:f>
              <c:strCache>
                <c:ptCount val="41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  <c:pt idx="244">
                  <c:v>2014</c:v>
                </c:pt>
                <c:pt idx="245">
                  <c:v>2015</c:v>
                </c:pt>
                <c:pt idx="246">
                  <c:v>2016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2020</c:v>
                </c:pt>
                <c:pt idx="251">
                  <c:v>2021</c:v>
                </c:pt>
                <c:pt idx="252">
                  <c:v>2022</c:v>
                </c:pt>
                <c:pt idx="253">
                  <c:v>2023</c:v>
                </c:pt>
                <c:pt idx="254">
                  <c:v>2024</c:v>
                </c:pt>
                <c:pt idx="255">
                  <c:v>2025</c:v>
                </c:pt>
                <c:pt idx="256">
                  <c:v>2026</c:v>
                </c:pt>
                <c:pt idx="257">
                  <c:v>2027</c:v>
                </c:pt>
                <c:pt idx="258">
                  <c:v>2028</c:v>
                </c:pt>
                <c:pt idx="259">
                  <c:v>2029</c:v>
                </c:pt>
                <c:pt idx="260">
                  <c:v>2030</c:v>
                </c:pt>
                <c:pt idx="261">
                  <c:v>2031</c:v>
                </c:pt>
                <c:pt idx="262">
                  <c:v>2032</c:v>
                </c:pt>
                <c:pt idx="263">
                  <c:v>2033</c:v>
                </c:pt>
                <c:pt idx="264">
                  <c:v>2034</c:v>
                </c:pt>
                <c:pt idx="265">
                  <c:v>2035</c:v>
                </c:pt>
                <c:pt idx="266">
                  <c:v>2036</c:v>
                </c:pt>
                <c:pt idx="267">
                  <c:v>2037</c:v>
                </c:pt>
                <c:pt idx="268">
                  <c:v>2038</c:v>
                </c:pt>
                <c:pt idx="269">
                  <c:v>2039</c:v>
                </c:pt>
                <c:pt idx="270">
                  <c:v>2040</c:v>
                </c:pt>
                <c:pt idx="271">
                  <c:v>2041</c:v>
                </c:pt>
                <c:pt idx="272">
                  <c:v>2042</c:v>
                </c:pt>
                <c:pt idx="273">
                  <c:v>2043</c:v>
                </c:pt>
                <c:pt idx="274">
                  <c:v>2044</c:v>
                </c:pt>
                <c:pt idx="275">
                  <c:v>2045</c:v>
                </c:pt>
                <c:pt idx="276">
                  <c:v>2046</c:v>
                </c:pt>
                <c:pt idx="277">
                  <c:v>2047</c:v>
                </c:pt>
                <c:pt idx="278">
                  <c:v>2048</c:v>
                </c:pt>
                <c:pt idx="279">
                  <c:v>2049</c:v>
                </c:pt>
                <c:pt idx="280">
                  <c:v>2050</c:v>
                </c:pt>
                <c:pt idx="281">
                  <c:v>2051</c:v>
                </c:pt>
                <c:pt idx="282">
                  <c:v>2052</c:v>
                </c:pt>
                <c:pt idx="283">
                  <c:v>2053</c:v>
                </c:pt>
                <c:pt idx="284">
                  <c:v>2054</c:v>
                </c:pt>
                <c:pt idx="285">
                  <c:v>2055</c:v>
                </c:pt>
                <c:pt idx="286">
                  <c:v>2056</c:v>
                </c:pt>
                <c:pt idx="287">
                  <c:v>2057</c:v>
                </c:pt>
                <c:pt idx="288">
                  <c:v>2058</c:v>
                </c:pt>
                <c:pt idx="289">
                  <c:v>2059</c:v>
                </c:pt>
                <c:pt idx="290">
                  <c:v>2060</c:v>
                </c:pt>
                <c:pt idx="291">
                  <c:v>2061</c:v>
                </c:pt>
                <c:pt idx="292">
                  <c:v>2062</c:v>
                </c:pt>
                <c:pt idx="293">
                  <c:v>2063</c:v>
                </c:pt>
                <c:pt idx="294">
                  <c:v>2064</c:v>
                </c:pt>
                <c:pt idx="295">
                  <c:v>2065</c:v>
                </c:pt>
                <c:pt idx="296">
                  <c:v>2066</c:v>
                </c:pt>
                <c:pt idx="297">
                  <c:v>2067</c:v>
                </c:pt>
                <c:pt idx="298">
                  <c:v>2068</c:v>
                </c:pt>
                <c:pt idx="299">
                  <c:v>2069</c:v>
                </c:pt>
                <c:pt idx="300">
                  <c:v>2070</c:v>
                </c:pt>
                <c:pt idx="301">
                  <c:v>2071</c:v>
                </c:pt>
                <c:pt idx="302">
                  <c:v>2072</c:v>
                </c:pt>
                <c:pt idx="303">
                  <c:v>2073</c:v>
                </c:pt>
                <c:pt idx="304">
                  <c:v>2074</c:v>
                </c:pt>
                <c:pt idx="305">
                  <c:v>2075</c:v>
                </c:pt>
                <c:pt idx="306">
                  <c:v>2076</c:v>
                </c:pt>
                <c:pt idx="307">
                  <c:v>2077</c:v>
                </c:pt>
                <c:pt idx="308">
                  <c:v>2078</c:v>
                </c:pt>
                <c:pt idx="309">
                  <c:v>2079</c:v>
                </c:pt>
                <c:pt idx="310">
                  <c:v>2080</c:v>
                </c:pt>
                <c:pt idx="311">
                  <c:v>2081</c:v>
                </c:pt>
                <c:pt idx="312">
                  <c:v>2082</c:v>
                </c:pt>
                <c:pt idx="313">
                  <c:v>2083</c:v>
                </c:pt>
                <c:pt idx="314">
                  <c:v>2084</c:v>
                </c:pt>
                <c:pt idx="315">
                  <c:v>2085</c:v>
                </c:pt>
                <c:pt idx="316">
                  <c:v>2086</c:v>
                </c:pt>
                <c:pt idx="317">
                  <c:v>2087</c:v>
                </c:pt>
                <c:pt idx="318">
                  <c:v>2088</c:v>
                </c:pt>
                <c:pt idx="319">
                  <c:v>2089</c:v>
                </c:pt>
                <c:pt idx="320">
                  <c:v>2090</c:v>
                </c:pt>
                <c:pt idx="321">
                  <c:v>2091</c:v>
                </c:pt>
                <c:pt idx="322">
                  <c:v>2092</c:v>
                </c:pt>
                <c:pt idx="323">
                  <c:v>2093</c:v>
                </c:pt>
                <c:pt idx="324">
                  <c:v>2094</c:v>
                </c:pt>
                <c:pt idx="325">
                  <c:v>2095</c:v>
                </c:pt>
                <c:pt idx="326">
                  <c:v>2096</c:v>
                </c:pt>
                <c:pt idx="327">
                  <c:v>2097</c:v>
                </c:pt>
                <c:pt idx="328">
                  <c:v>2098</c:v>
                </c:pt>
                <c:pt idx="329">
                  <c:v>2099</c:v>
                </c:pt>
                <c:pt idx="330">
                  <c:v>2100</c:v>
                </c:pt>
                <c:pt idx="331">
                  <c:v>2101</c:v>
                </c:pt>
                <c:pt idx="332">
                  <c:v>2102</c:v>
                </c:pt>
                <c:pt idx="333">
                  <c:v>2103</c:v>
                </c:pt>
                <c:pt idx="334">
                  <c:v>2104</c:v>
                </c:pt>
                <c:pt idx="335">
                  <c:v>2105</c:v>
                </c:pt>
                <c:pt idx="336">
                  <c:v>2106</c:v>
                </c:pt>
                <c:pt idx="337">
                  <c:v>2107</c:v>
                </c:pt>
                <c:pt idx="338">
                  <c:v>2108</c:v>
                </c:pt>
                <c:pt idx="339">
                  <c:v>2109</c:v>
                </c:pt>
                <c:pt idx="340">
                  <c:v>2110</c:v>
                </c:pt>
                <c:pt idx="341">
                  <c:v>2111</c:v>
                </c:pt>
                <c:pt idx="342">
                  <c:v>2112</c:v>
                </c:pt>
                <c:pt idx="343">
                  <c:v>2113</c:v>
                </c:pt>
                <c:pt idx="344">
                  <c:v>2114</c:v>
                </c:pt>
                <c:pt idx="345">
                  <c:v>2115</c:v>
                </c:pt>
                <c:pt idx="346">
                  <c:v>2116</c:v>
                </c:pt>
                <c:pt idx="347">
                  <c:v>2117</c:v>
                </c:pt>
                <c:pt idx="348">
                  <c:v>2118</c:v>
                </c:pt>
                <c:pt idx="349">
                  <c:v>2119</c:v>
                </c:pt>
                <c:pt idx="350">
                  <c:v>2120</c:v>
                </c:pt>
                <c:pt idx="351">
                  <c:v>2121</c:v>
                </c:pt>
                <c:pt idx="352">
                  <c:v>2122</c:v>
                </c:pt>
                <c:pt idx="353">
                  <c:v>2123</c:v>
                </c:pt>
                <c:pt idx="354">
                  <c:v>2124</c:v>
                </c:pt>
                <c:pt idx="355">
                  <c:v>2125</c:v>
                </c:pt>
                <c:pt idx="356">
                  <c:v>2126</c:v>
                </c:pt>
                <c:pt idx="357">
                  <c:v>2127</c:v>
                </c:pt>
                <c:pt idx="358">
                  <c:v>2128</c:v>
                </c:pt>
                <c:pt idx="359">
                  <c:v>2129</c:v>
                </c:pt>
                <c:pt idx="360">
                  <c:v>2130</c:v>
                </c:pt>
                <c:pt idx="361">
                  <c:v>2131</c:v>
                </c:pt>
                <c:pt idx="362">
                  <c:v>2132</c:v>
                </c:pt>
                <c:pt idx="363">
                  <c:v>2133</c:v>
                </c:pt>
                <c:pt idx="364">
                  <c:v>2134</c:v>
                </c:pt>
                <c:pt idx="365">
                  <c:v>2135</c:v>
                </c:pt>
                <c:pt idx="366">
                  <c:v>2136</c:v>
                </c:pt>
                <c:pt idx="367">
                  <c:v>2137</c:v>
                </c:pt>
                <c:pt idx="368">
                  <c:v>2138</c:v>
                </c:pt>
                <c:pt idx="369">
                  <c:v>2139</c:v>
                </c:pt>
                <c:pt idx="370">
                  <c:v>2140</c:v>
                </c:pt>
                <c:pt idx="371">
                  <c:v>2141</c:v>
                </c:pt>
                <c:pt idx="372">
                  <c:v>2142</c:v>
                </c:pt>
                <c:pt idx="373">
                  <c:v>2143</c:v>
                </c:pt>
                <c:pt idx="374">
                  <c:v>2144</c:v>
                </c:pt>
                <c:pt idx="375">
                  <c:v>2145</c:v>
                </c:pt>
                <c:pt idx="376">
                  <c:v>2146</c:v>
                </c:pt>
                <c:pt idx="377">
                  <c:v>2147</c:v>
                </c:pt>
                <c:pt idx="378">
                  <c:v>2148</c:v>
                </c:pt>
                <c:pt idx="379">
                  <c:v>2149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strCache>
            </c:strRef>
          </c:cat>
          <c:val>
            <c:numRef>
              <c:f>temp!$M$51:$M$431</c:f>
              <c:numCache>
                <c:formatCode>General</c:formatCode>
                <c:ptCount val="381"/>
                <c:pt idx="0">
                  <c:v>0</c:v>
                </c:pt>
                <c:pt idx="1">
                  <c:v>4.9901176798025887E-2</c:v>
                </c:pt>
                <c:pt idx="2">
                  <c:v>6.8552835677784557E-2</c:v>
                </c:pt>
                <c:pt idx="3">
                  <c:v>7.7736638970463873E-2</c:v>
                </c:pt>
                <c:pt idx="4">
                  <c:v>8.1921628061460819E-2</c:v>
                </c:pt>
                <c:pt idx="5">
                  <c:v>8.443377677905628E-2</c:v>
                </c:pt>
                <c:pt idx="6">
                  <c:v>8.7629727695393705E-2</c:v>
                </c:pt>
                <c:pt idx="7">
                  <c:v>9.4369737484587421E-2</c:v>
                </c:pt>
                <c:pt idx="8">
                  <c:v>0.10493864054760384</c:v>
                </c:pt>
                <c:pt idx="9">
                  <c:v>0.11540354273707673</c:v>
                </c:pt>
                <c:pt idx="10">
                  <c:v>0.12164913721419589</c:v>
                </c:pt>
                <c:pt idx="11">
                  <c:v>0.1246797039340635</c:v>
                </c:pt>
                <c:pt idx="12">
                  <c:v>0.12445089075959573</c:v>
                </c:pt>
                <c:pt idx="13">
                  <c:v>0.1132167930108951</c:v>
                </c:pt>
                <c:pt idx="14">
                  <c:v>8.9487210146024926E-2</c:v>
                </c:pt>
                <c:pt idx="15">
                  <c:v>7.6299713700513389E-2</c:v>
                </c:pt>
                <c:pt idx="16">
                  <c:v>9.1612603704757503E-2</c:v>
                </c:pt>
                <c:pt idx="17">
                  <c:v>0.1168219505879728</c:v>
                </c:pt>
                <c:pt idx="18">
                  <c:v>0.13220239627147598</c:v>
                </c:pt>
                <c:pt idx="19">
                  <c:v>0.13160842407592444</c:v>
                </c:pt>
                <c:pt idx="20">
                  <c:v>0.10651705210724369</c:v>
                </c:pt>
                <c:pt idx="21">
                  <c:v>7.8763421599098674E-2</c:v>
                </c:pt>
                <c:pt idx="22">
                  <c:v>8.3295221704640265E-2</c:v>
                </c:pt>
                <c:pt idx="23">
                  <c:v>0.10531316090064909</c:v>
                </c:pt>
                <c:pt idx="24">
                  <c:v>0.11782555756293009</c:v>
                </c:pt>
                <c:pt idx="25">
                  <c:v>0.11823249842980153</c:v>
                </c:pt>
                <c:pt idx="26">
                  <c:v>0.11343568940215967</c:v>
                </c:pt>
                <c:pt idx="27">
                  <c:v>0.11275501926336118</c:v>
                </c:pt>
                <c:pt idx="28">
                  <c:v>0.11676659215220878</c:v>
                </c:pt>
                <c:pt idx="29">
                  <c:v>0.12089084196037721</c:v>
                </c:pt>
                <c:pt idx="30">
                  <c:v>0.12474718046797215</c:v>
                </c:pt>
                <c:pt idx="31">
                  <c:v>0.13055471536815427</c:v>
                </c:pt>
                <c:pt idx="32">
                  <c:v>0.13608273305114776</c:v>
                </c:pt>
                <c:pt idx="33">
                  <c:v>0.13709261221733729</c:v>
                </c:pt>
                <c:pt idx="34">
                  <c:v>0.13632328019264273</c:v>
                </c:pt>
                <c:pt idx="35">
                  <c:v>0.13712813905480314</c:v>
                </c:pt>
                <c:pt idx="36">
                  <c:v>0.13763135707499274</c:v>
                </c:pt>
                <c:pt idx="37">
                  <c:v>0.13659787458332556</c:v>
                </c:pt>
                <c:pt idx="38">
                  <c:v>0.10519167241515423</c:v>
                </c:pt>
                <c:pt idx="39">
                  <c:v>-4.9617547112064217E-2</c:v>
                </c:pt>
                <c:pt idx="40">
                  <c:v>-0.29006212041546681</c:v>
                </c:pt>
                <c:pt idx="41">
                  <c:v>-0.36881991516449153</c:v>
                </c:pt>
                <c:pt idx="42">
                  <c:v>-0.24741190670148977</c:v>
                </c:pt>
                <c:pt idx="43">
                  <c:v>-0.13286986101856882</c:v>
                </c:pt>
                <c:pt idx="44">
                  <c:v>-0.12430180062735002</c:v>
                </c:pt>
                <c:pt idx="45">
                  <c:v>-0.29807536866227963</c:v>
                </c:pt>
                <c:pt idx="46">
                  <c:v>-0.59873571000961845</c:v>
                </c:pt>
                <c:pt idx="47">
                  <c:v>-0.68427030894634799</c:v>
                </c:pt>
                <c:pt idx="48">
                  <c:v>-0.48346778011370029</c:v>
                </c:pt>
                <c:pt idx="49">
                  <c:v>-0.27125920920021268</c:v>
                </c:pt>
                <c:pt idx="50">
                  <c:v>-0.16157903447019167</c:v>
                </c:pt>
                <c:pt idx="51">
                  <c:v>-0.11231823774266683</c:v>
                </c:pt>
                <c:pt idx="52">
                  <c:v>-8.7302141132862277E-2</c:v>
                </c:pt>
                <c:pt idx="53">
                  <c:v>-6.7122143577397375E-2</c:v>
                </c:pt>
                <c:pt idx="54">
                  <c:v>-4.8781385035279602E-2</c:v>
                </c:pt>
                <c:pt idx="55">
                  <c:v>-3.1232246869515281E-2</c:v>
                </c:pt>
                <c:pt idx="56">
                  <c:v>-1.3867880809078042E-2</c:v>
                </c:pt>
                <c:pt idx="57">
                  <c:v>3.2889301391886647E-3</c:v>
                </c:pt>
                <c:pt idx="58">
                  <c:v>1.933785827631776E-2</c:v>
                </c:pt>
                <c:pt idx="59">
                  <c:v>3.1012167105306555E-2</c:v>
                </c:pt>
                <c:pt idx="60">
                  <c:v>2.3745895597547577E-2</c:v>
                </c:pt>
                <c:pt idx="61">
                  <c:v>-2.9486381512769642E-2</c:v>
                </c:pt>
                <c:pt idx="62">
                  <c:v>-0.10432413849360839</c:v>
                </c:pt>
                <c:pt idx="63">
                  <c:v>-0.11857009451175632</c:v>
                </c:pt>
                <c:pt idx="64">
                  <c:v>-9.0302120629281918E-2</c:v>
                </c:pt>
                <c:pt idx="65">
                  <c:v>-0.1509833998113736</c:v>
                </c:pt>
                <c:pt idx="66">
                  <c:v>-0.25592130442734107</c:v>
                </c:pt>
                <c:pt idx="67">
                  <c:v>-0.23279103503694923</c:v>
                </c:pt>
                <c:pt idx="68">
                  <c:v>-0.12086677838434652</c:v>
                </c:pt>
                <c:pt idx="69">
                  <c:v>-3.9786087706260714E-2</c:v>
                </c:pt>
                <c:pt idx="70">
                  <c:v>-4.1989246431234934E-3</c:v>
                </c:pt>
                <c:pt idx="71">
                  <c:v>6.5759713326186279E-3</c:v>
                </c:pt>
                <c:pt idx="72">
                  <c:v>1.4180038570852697E-2</c:v>
                </c:pt>
                <c:pt idx="73">
                  <c:v>2.2166967047061972E-2</c:v>
                </c:pt>
                <c:pt idx="74">
                  <c:v>2.6026409437879768E-2</c:v>
                </c:pt>
                <c:pt idx="75">
                  <c:v>3.4846392284458898E-2</c:v>
                </c:pt>
                <c:pt idx="76">
                  <c:v>5.246386432490692E-2</c:v>
                </c:pt>
                <c:pt idx="77">
                  <c:v>7.117396526257791E-2</c:v>
                </c:pt>
                <c:pt idx="78">
                  <c:v>8.7772248512826251E-2</c:v>
                </c:pt>
                <c:pt idx="79">
                  <c:v>0.1002300103281572</c:v>
                </c:pt>
                <c:pt idx="80">
                  <c:v>0.10368912417618327</c:v>
                </c:pt>
                <c:pt idx="81">
                  <c:v>0.10313731806665735</c:v>
                </c:pt>
                <c:pt idx="82">
                  <c:v>0.10674899721614717</c:v>
                </c:pt>
                <c:pt idx="83">
                  <c:v>0.11105738983770899</c:v>
                </c:pt>
                <c:pt idx="84">
                  <c:v>0.1134919095296438</c:v>
                </c:pt>
                <c:pt idx="85">
                  <c:v>0.1067919998839382</c:v>
                </c:pt>
                <c:pt idx="86">
                  <c:v>5.7645834596250237E-2</c:v>
                </c:pt>
                <c:pt idx="87">
                  <c:v>-3.725720100093461E-2</c:v>
                </c:pt>
                <c:pt idx="88">
                  <c:v>-7.5156584399724724E-2</c:v>
                </c:pt>
                <c:pt idx="89">
                  <c:v>-1.5262042965231544E-2</c:v>
                </c:pt>
                <c:pt idx="90">
                  <c:v>5.1288005190441882E-2</c:v>
                </c:pt>
                <c:pt idx="91">
                  <c:v>7.9078483740274305E-2</c:v>
                </c:pt>
                <c:pt idx="92">
                  <c:v>7.5330052910561135E-2</c:v>
                </c:pt>
                <c:pt idx="93">
                  <c:v>6.360168018281763E-2</c:v>
                </c:pt>
                <c:pt idx="94">
                  <c:v>6.9916392961280383E-2</c:v>
                </c:pt>
                <c:pt idx="95">
                  <c:v>8.6179029891921513E-2</c:v>
                </c:pt>
                <c:pt idx="96">
                  <c:v>9.6664229369456067E-2</c:v>
                </c:pt>
                <c:pt idx="97">
                  <c:v>0.10187244490136382</c:v>
                </c:pt>
                <c:pt idx="98">
                  <c:v>0.10769549100056611</c:v>
                </c:pt>
                <c:pt idx="99">
                  <c:v>0.11778793069920904</c:v>
                </c:pt>
                <c:pt idx="100">
                  <c:v>0.13014253769434742</c:v>
                </c:pt>
                <c:pt idx="101">
                  <c:v>0.13999322770761546</c:v>
                </c:pt>
                <c:pt idx="102">
                  <c:v>0.14137420467575468</c:v>
                </c:pt>
                <c:pt idx="103">
                  <c:v>0.13305189239551532</c:v>
                </c:pt>
                <c:pt idx="104">
                  <c:v>0.1236612312508258</c:v>
                </c:pt>
                <c:pt idx="105">
                  <c:v>0.11901588141993794</c:v>
                </c:pt>
                <c:pt idx="106">
                  <c:v>0.1122093205614388</c:v>
                </c:pt>
                <c:pt idx="107">
                  <c:v>0.10386345531656421</c:v>
                </c:pt>
                <c:pt idx="108">
                  <c:v>0.10466375751459882</c:v>
                </c:pt>
                <c:pt idx="109">
                  <c:v>0.11180525371697952</c:v>
                </c:pt>
                <c:pt idx="110">
                  <c:v>0.11856711965073766</c:v>
                </c:pt>
                <c:pt idx="111">
                  <c:v>0.12491585673436589</c:v>
                </c:pt>
                <c:pt idx="112">
                  <c:v>0.12449431278213539</c:v>
                </c:pt>
                <c:pt idx="113">
                  <c:v>5.4478097701329935E-2</c:v>
                </c:pt>
                <c:pt idx="114">
                  <c:v>-0.14922758235066946</c:v>
                </c:pt>
                <c:pt idx="115">
                  <c:v>-0.27891093590812155</c:v>
                </c:pt>
                <c:pt idx="116">
                  <c:v>-0.20438560171793024</c:v>
                </c:pt>
                <c:pt idx="117">
                  <c:v>-0.13171425963483124</c:v>
                </c:pt>
                <c:pt idx="118">
                  <c:v>-0.10792301813024896</c:v>
                </c:pt>
                <c:pt idx="119">
                  <c:v>-9.8490960083551071E-2</c:v>
                </c:pt>
                <c:pt idx="120">
                  <c:v>-0.11328994058522168</c:v>
                </c:pt>
                <c:pt idx="121">
                  <c:v>-0.11897117723125977</c:v>
                </c:pt>
                <c:pt idx="122">
                  <c:v>-9.606252186874821E-2</c:v>
                </c:pt>
                <c:pt idx="123">
                  <c:v>-5.2464226770081133E-2</c:v>
                </c:pt>
                <c:pt idx="124">
                  <c:v>-1.0173429498719974E-2</c:v>
                </c:pt>
                <c:pt idx="125">
                  <c:v>1.8539357284448478E-2</c:v>
                </c:pt>
                <c:pt idx="126">
                  <c:v>1.5467245400328032E-2</c:v>
                </c:pt>
                <c:pt idx="127">
                  <c:v>-1.2115616416461701E-2</c:v>
                </c:pt>
                <c:pt idx="128">
                  <c:v>-2.2981741580789979E-2</c:v>
                </c:pt>
                <c:pt idx="129">
                  <c:v>-2.1623056774165384E-3</c:v>
                </c:pt>
                <c:pt idx="130">
                  <c:v>2.1982787736417118E-2</c:v>
                </c:pt>
                <c:pt idx="131">
                  <c:v>3.4434585603944051E-2</c:v>
                </c:pt>
                <c:pt idx="132">
                  <c:v>9.8503914847830262E-3</c:v>
                </c:pt>
                <c:pt idx="133">
                  <c:v>-8.4598902792432235E-2</c:v>
                </c:pt>
                <c:pt idx="134">
                  <c:v>-0.14188678645431446</c:v>
                </c:pt>
                <c:pt idx="135">
                  <c:v>-8.7888577756706762E-2</c:v>
                </c:pt>
                <c:pt idx="136">
                  <c:v>-2.2975121306652056E-2</c:v>
                </c:pt>
                <c:pt idx="137">
                  <c:v>8.9722930657958055E-4</c:v>
                </c:pt>
                <c:pt idx="138">
                  <c:v>5.0412152248189446E-3</c:v>
                </c:pt>
                <c:pt idx="139">
                  <c:v>1.6033171349541533E-2</c:v>
                </c:pt>
                <c:pt idx="140">
                  <c:v>3.3088019095964954E-2</c:v>
                </c:pt>
                <c:pt idx="141">
                  <c:v>4.2923495553267813E-2</c:v>
                </c:pt>
                <c:pt idx="142">
                  <c:v>3.4063957619984452E-2</c:v>
                </c:pt>
                <c:pt idx="143">
                  <c:v>-7.5017323267429796E-3</c:v>
                </c:pt>
                <c:pt idx="144">
                  <c:v>-1.4028406904805302E-2</c:v>
                </c:pt>
                <c:pt idx="145">
                  <c:v>3.1763722366904543E-2</c:v>
                </c:pt>
                <c:pt idx="146">
                  <c:v>6.918562272181214E-2</c:v>
                </c:pt>
                <c:pt idx="147">
                  <c:v>9.2853797822834122E-2</c:v>
                </c:pt>
                <c:pt idx="148">
                  <c:v>0.10835232137441006</c:v>
                </c:pt>
                <c:pt idx="149">
                  <c:v>0.1170924277004293</c:v>
                </c:pt>
                <c:pt idx="150">
                  <c:v>0.11516687674226182</c:v>
                </c:pt>
                <c:pt idx="151">
                  <c:v>0.10246098021803651</c:v>
                </c:pt>
                <c:pt idx="152">
                  <c:v>0.10521494429087855</c:v>
                </c:pt>
                <c:pt idx="153">
                  <c:v>0.12262610753408337</c:v>
                </c:pt>
                <c:pt idx="154">
                  <c:v>0.13065475998086898</c:v>
                </c:pt>
                <c:pt idx="155">
                  <c:v>0.13717515634547586</c:v>
                </c:pt>
                <c:pt idx="156">
                  <c:v>0.14960460742681428</c:v>
                </c:pt>
                <c:pt idx="157">
                  <c:v>0.16317030648603406</c:v>
                </c:pt>
                <c:pt idx="158">
                  <c:v>0.16935239101224756</c:v>
                </c:pt>
                <c:pt idx="159">
                  <c:v>0.16346349088831186</c:v>
                </c:pt>
                <c:pt idx="160">
                  <c:v>0.15926196443607865</c:v>
                </c:pt>
                <c:pt idx="161">
                  <c:v>0.16694831722408782</c:v>
                </c:pt>
                <c:pt idx="162">
                  <c:v>0.17237606113306322</c:v>
                </c:pt>
                <c:pt idx="163">
                  <c:v>0.17073802101644742</c:v>
                </c:pt>
                <c:pt idx="164">
                  <c:v>0.17769861258951891</c:v>
                </c:pt>
                <c:pt idx="165">
                  <c:v>0.19329992744450683</c:v>
                </c:pt>
                <c:pt idx="166">
                  <c:v>0.21064829623428544</c:v>
                </c:pt>
                <c:pt idx="167">
                  <c:v>0.22723494240985664</c:v>
                </c:pt>
                <c:pt idx="168">
                  <c:v>0.23653967442000876</c:v>
                </c:pt>
                <c:pt idx="169">
                  <c:v>0.24259702837374539</c:v>
                </c:pt>
                <c:pt idx="170">
                  <c:v>0.25071381064037412</c:v>
                </c:pt>
                <c:pt idx="171">
                  <c:v>0.25856707557237257</c:v>
                </c:pt>
                <c:pt idx="172">
                  <c:v>0.26126193382267998</c:v>
                </c:pt>
                <c:pt idx="173">
                  <c:v>0.25860978118613254</c:v>
                </c:pt>
                <c:pt idx="174">
                  <c:v>0.26090717220509468</c:v>
                </c:pt>
                <c:pt idx="175">
                  <c:v>0.27193722536831555</c:v>
                </c:pt>
                <c:pt idx="176">
                  <c:v>0.28544865911794914</c:v>
                </c:pt>
                <c:pt idx="177">
                  <c:v>0.29808867438370074</c:v>
                </c:pt>
                <c:pt idx="178">
                  <c:v>0.30747369011299691</c:v>
                </c:pt>
                <c:pt idx="179">
                  <c:v>0.31362327471306739</c:v>
                </c:pt>
                <c:pt idx="180">
                  <c:v>0.31351990665940677</c:v>
                </c:pt>
                <c:pt idx="181">
                  <c:v>0.30902148810448432</c:v>
                </c:pt>
                <c:pt idx="182">
                  <c:v>0.30255252843500291</c:v>
                </c:pt>
                <c:pt idx="183">
                  <c:v>0.29634948721908205</c:v>
                </c:pt>
                <c:pt idx="184">
                  <c:v>0.29321776402536914</c:v>
                </c:pt>
                <c:pt idx="185">
                  <c:v>0.29769671372185569</c:v>
                </c:pt>
                <c:pt idx="186">
                  <c:v>0.31326303787656884</c:v>
                </c:pt>
                <c:pt idx="187">
                  <c:v>0.33423800423776107</c:v>
                </c:pt>
                <c:pt idx="188">
                  <c:v>0.35176026888507217</c:v>
                </c:pt>
                <c:pt idx="189">
                  <c:v>0.36010685194085224</c:v>
                </c:pt>
                <c:pt idx="190">
                  <c:v>0.3579863202878753</c:v>
                </c:pt>
                <c:pt idx="191">
                  <c:v>0.33879324835622893</c:v>
                </c:pt>
                <c:pt idx="192">
                  <c:v>0.30969909271561058</c:v>
                </c:pt>
                <c:pt idx="193">
                  <c:v>0.25707016236562108</c:v>
                </c:pt>
                <c:pt idx="194">
                  <c:v>0.14658389661095958</c:v>
                </c:pt>
                <c:pt idx="195">
                  <c:v>8.4716375397593746E-2</c:v>
                </c:pt>
                <c:pt idx="196">
                  <c:v>0.14041202504513908</c:v>
                </c:pt>
                <c:pt idx="197">
                  <c:v>0.21511698898040796</c:v>
                </c:pt>
                <c:pt idx="198">
                  <c:v>0.23978475631941598</c:v>
                </c:pt>
                <c:pt idx="199">
                  <c:v>0.21605690249656584</c:v>
                </c:pt>
                <c:pt idx="200">
                  <c:v>0.2233814837785556</c:v>
                </c:pt>
                <c:pt idx="201">
                  <c:v>0.27971214020277491</c:v>
                </c:pt>
                <c:pt idx="202">
                  <c:v>0.32533673880350888</c:v>
                </c:pt>
                <c:pt idx="203">
                  <c:v>0.34451227077395669</c:v>
                </c:pt>
                <c:pt idx="204">
                  <c:v>0.33865138067547018</c:v>
                </c:pt>
                <c:pt idx="205">
                  <c:v>0.31445370535382611</c:v>
                </c:pt>
                <c:pt idx="206">
                  <c:v>0.30851400190981226</c:v>
                </c:pt>
                <c:pt idx="207">
                  <c:v>0.34629337162115092</c:v>
                </c:pt>
                <c:pt idx="208">
                  <c:v>0.39297998543894003</c:v>
                </c:pt>
                <c:pt idx="209">
                  <c:v>0.42170566970973783</c:v>
                </c:pt>
                <c:pt idx="210">
                  <c:v>0.45165624001135257</c:v>
                </c:pt>
                <c:pt idx="211">
                  <c:v>0.47625358481906543</c:v>
                </c:pt>
                <c:pt idx="212">
                  <c:v>0.43613593580008986</c:v>
                </c:pt>
                <c:pt idx="213">
                  <c:v>0.30724812743999486</c:v>
                </c:pt>
                <c:pt idx="214">
                  <c:v>0.26767020586499168</c:v>
                </c:pt>
                <c:pt idx="215">
                  <c:v>0.35577727294843176</c:v>
                </c:pt>
                <c:pt idx="216">
                  <c:v>0.41782188893364991</c:v>
                </c:pt>
                <c:pt idx="217">
                  <c:v>0.44967909380765969</c:v>
                </c:pt>
                <c:pt idx="218">
                  <c:v>0.48266276931632723</c:v>
                </c:pt>
                <c:pt idx="219">
                  <c:v>0.52409746146303182</c:v>
                </c:pt>
                <c:pt idx="220">
                  <c:v>0.56260480816468494</c:v>
                </c:pt>
                <c:pt idx="221">
                  <c:v>0.53011561770159854</c:v>
                </c:pt>
                <c:pt idx="222">
                  <c:v>0.34825551629375939</c:v>
                </c:pt>
                <c:pt idx="223">
                  <c:v>0.26283120704684093</c:v>
                </c:pt>
                <c:pt idx="224">
                  <c:v>0.38357778572137574</c:v>
                </c:pt>
                <c:pt idx="225">
                  <c:v>0.49348424487416137</c:v>
                </c:pt>
                <c:pt idx="226">
                  <c:v>0.55297302555584693</c:v>
                </c:pt>
                <c:pt idx="227">
                  <c:v>0.59298888441938913</c:v>
                </c:pt>
                <c:pt idx="228">
                  <c:v>0.62931252143957273</c:v>
                </c:pt>
                <c:pt idx="229">
                  <c:v>0.669344086729319</c:v>
                </c:pt>
                <c:pt idx="230">
                  <c:v>0.70896001748194959</c:v>
                </c:pt>
                <c:pt idx="231">
                  <c:v>0.7412986746715543</c:v>
                </c:pt>
                <c:pt idx="232">
                  <c:v>0.76677760047454924</c:v>
                </c:pt>
                <c:pt idx="233">
                  <c:v>0.78649977508039037</c:v>
                </c:pt>
                <c:pt idx="234">
                  <c:v>0.80025654644848243</c:v>
                </c:pt>
                <c:pt idx="235">
                  <c:v>0.81010571215271832</c:v>
                </c:pt>
                <c:pt idx="236">
                  <c:v>0.81054958951719924</c:v>
                </c:pt>
                <c:pt idx="237">
                  <c:v>0.80370797224621815</c:v>
                </c:pt>
                <c:pt idx="238">
                  <c:v>0.80744197296025944</c:v>
                </c:pt>
                <c:pt idx="239">
                  <c:v>0.82636575748027763</c:v>
                </c:pt>
                <c:pt idx="240">
                  <c:v>0.85596752395637132</c:v>
                </c:pt>
                <c:pt idx="241">
                  <c:v>0.88542075423718047</c:v>
                </c:pt>
                <c:pt idx="242">
                  <c:v>0.90967611312648922</c:v>
                </c:pt>
                <c:pt idx="243">
                  <c:v>0.93441265899986692</c:v>
                </c:pt>
                <c:pt idx="244">
                  <c:v>0.95977886391939327</c:v>
                </c:pt>
                <c:pt idx="245">
                  <c:v>0.98571535222983941</c:v>
                </c:pt>
                <c:pt idx="246">
                  <c:v>1.0122092854232432</c:v>
                </c:pt>
                <c:pt idx="247">
                  <c:v>1.0392348724299485</c:v>
                </c:pt>
                <c:pt idx="248">
                  <c:v>1.0667706662293837</c:v>
                </c:pt>
                <c:pt idx="249">
                  <c:v>1.094826765439638</c:v>
                </c:pt>
                <c:pt idx="250">
                  <c:v>1.1233538834009702</c:v>
                </c:pt>
                <c:pt idx="251">
                  <c:v>1.1519972037269413</c:v>
                </c:pt>
                <c:pt idx="252">
                  <c:v>1.1804879965774393</c:v>
                </c:pt>
                <c:pt idx="253">
                  <c:v>1.2087732409137044</c:v>
                </c:pt>
                <c:pt idx="254">
                  <c:v>1.2370453159995354</c:v>
                </c:pt>
                <c:pt idx="255">
                  <c:v>1.2653730497438309</c:v>
                </c:pt>
                <c:pt idx="256">
                  <c:v>1.2937662484041372</c:v>
                </c:pt>
                <c:pt idx="257">
                  <c:v>1.3222267290895466</c:v>
                </c:pt>
                <c:pt idx="258">
                  <c:v>1.3507537713530626</c:v>
                </c:pt>
                <c:pt idx="259">
                  <c:v>1.3793481036318651</c:v>
                </c:pt>
                <c:pt idx="260">
                  <c:v>1.4079039749625784</c:v>
                </c:pt>
                <c:pt idx="261">
                  <c:v>1.4358639001190261</c:v>
                </c:pt>
                <c:pt idx="262">
                  <c:v>1.4626655200515044</c:v>
                </c:pt>
                <c:pt idx="263">
                  <c:v>1.488854100563</c:v>
                </c:pt>
                <c:pt idx="264">
                  <c:v>1.514730488121196</c:v>
                </c:pt>
                <c:pt idx="265">
                  <c:v>1.540283407894534</c:v>
                </c:pt>
                <c:pt idx="266">
                  <c:v>1.5655232386240565</c:v>
                </c:pt>
                <c:pt idx="267">
                  <c:v>1.590461145928479</c:v>
                </c:pt>
                <c:pt idx="268">
                  <c:v>1.615107002942338</c:v>
                </c:pt>
                <c:pt idx="269">
                  <c:v>1.6394686881155072</c:v>
                </c:pt>
                <c:pt idx="270">
                  <c:v>1.6634592942424451</c:v>
                </c:pt>
                <c:pt idx="271">
                  <c:v>1.6867397847870969</c:v>
                </c:pt>
                <c:pt idx="272">
                  <c:v>1.7090588429749063</c:v>
                </c:pt>
                <c:pt idx="273">
                  <c:v>1.7305286475539672</c:v>
                </c:pt>
                <c:pt idx="274">
                  <c:v>1.7513773872689515</c:v>
                </c:pt>
                <c:pt idx="275">
                  <c:v>1.7716306435934386</c:v>
                </c:pt>
                <c:pt idx="276">
                  <c:v>1.7912974977134706</c:v>
                </c:pt>
                <c:pt idx="277">
                  <c:v>1.8103845009611863</c:v>
                </c:pt>
                <c:pt idx="278">
                  <c:v>1.8289016083309688</c:v>
                </c:pt>
                <c:pt idx="279">
                  <c:v>1.846863852340753</c:v>
                </c:pt>
                <c:pt idx="280">
                  <c:v>1.864216679688713</c:v>
                </c:pt>
                <c:pt idx="281">
                  <c:v>1.8804943497546833</c:v>
                </c:pt>
                <c:pt idx="282">
                  <c:v>1.8951401209078427</c:v>
                </c:pt>
                <c:pt idx="283">
                  <c:v>1.9087867918988286</c:v>
                </c:pt>
                <c:pt idx="284">
                  <c:v>1.9216790144829767</c:v>
                </c:pt>
                <c:pt idx="285">
                  <c:v>1.9338595199754951</c:v>
                </c:pt>
                <c:pt idx="286">
                  <c:v>1.9453453929976008</c:v>
                </c:pt>
                <c:pt idx="287">
                  <c:v>1.9561518207202726</c:v>
                </c:pt>
                <c:pt idx="288">
                  <c:v>1.9662919291205443</c:v>
                </c:pt>
                <c:pt idx="289">
                  <c:v>1.9757765494883857</c:v>
                </c:pt>
                <c:pt idx="290">
                  <c:v>1.9846802202396638</c:v>
                </c:pt>
                <c:pt idx="291">
                  <c:v>1.9930354938624979</c:v>
                </c:pt>
                <c:pt idx="292">
                  <c:v>2.0006460808748101</c:v>
                </c:pt>
                <c:pt idx="293">
                  <c:v>2.007885502803604</c:v>
                </c:pt>
                <c:pt idx="294">
                  <c:v>2.0146720611488211</c:v>
                </c:pt>
                <c:pt idx="295">
                  <c:v>2.0210328834259839</c:v>
                </c:pt>
                <c:pt idx="296">
                  <c:v>2.0269786947804014</c:v>
                </c:pt>
                <c:pt idx="297">
                  <c:v>2.0325187514772898</c:v>
                </c:pt>
                <c:pt idx="298">
                  <c:v>2.0376623565588328</c:v>
                </c:pt>
                <c:pt idx="299">
                  <c:v>2.0424182273954501</c:v>
                </c:pt>
                <c:pt idx="300">
                  <c:v>2.0468352392517435</c:v>
                </c:pt>
                <c:pt idx="301">
                  <c:v>2.0509332644838532</c:v>
                </c:pt>
                <c:pt idx="302">
                  <c:v>2.0545623203935182</c:v>
                </c:pt>
                <c:pt idx="303">
                  <c:v>2.0579142053853463</c:v>
                </c:pt>
                <c:pt idx="304">
                  <c:v>2.0609125260726873</c:v>
                </c:pt>
                <c:pt idx="305">
                  <c:v>2.0635497187562635</c:v>
                </c:pt>
                <c:pt idx="306">
                  <c:v>2.0658260375025272</c:v>
                </c:pt>
                <c:pt idx="307">
                  <c:v>2.0677406416729616</c:v>
                </c:pt>
                <c:pt idx="308">
                  <c:v>2.069294650734006</c:v>
                </c:pt>
                <c:pt idx="309">
                  <c:v>2.070490251385384</c:v>
                </c:pt>
                <c:pt idx="310">
                  <c:v>2.0713045695667671</c:v>
                </c:pt>
                <c:pt idx="311">
                  <c:v>2.0716309402276334</c:v>
                </c:pt>
                <c:pt idx="312">
                  <c:v>2.071432401986129</c:v>
                </c:pt>
                <c:pt idx="313">
                  <c:v>2.0709453401165829</c:v>
                </c:pt>
                <c:pt idx="314">
                  <c:v>2.0702507711557256</c:v>
                </c:pt>
                <c:pt idx="315">
                  <c:v>2.0693426956906529</c:v>
                </c:pt>
                <c:pt idx="316">
                  <c:v>2.0682297813073465</c:v>
                </c:pt>
                <c:pt idx="317">
                  <c:v>2.0669217400943007</c:v>
                </c:pt>
                <c:pt idx="318">
                  <c:v>2.0654248279508831</c:v>
                </c:pt>
                <c:pt idx="319">
                  <c:v>2.063746303862052</c:v>
                </c:pt>
                <c:pt idx="320">
                  <c:v>2.0618961513627716</c:v>
                </c:pt>
                <c:pt idx="321">
                  <c:v>2.0599054852947063</c:v>
                </c:pt>
                <c:pt idx="322">
                  <c:v>2.0577723098219973</c:v>
                </c:pt>
                <c:pt idx="323">
                  <c:v>2.0553370367239334</c:v>
                </c:pt>
                <c:pt idx="324">
                  <c:v>2.0525748087864994</c:v>
                </c:pt>
                <c:pt idx="325">
                  <c:v>2.0494860351987452</c:v>
                </c:pt>
                <c:pt idx="326">
                  <c:v>2.0460661702875349</c:v>
                </c:pt>
                <c:pt idx="327">
                  <c:v>2.0423108656316176</c:v>
                </c:pt>
                <c:pt idx="328">
                  <c:v>2.0382156618132425</c:v>
                </c:pt>
                <c:pt idx="329">
                  <c:v>2.0337755024687336</c:v>
                </c:pt>
                <c:pt idx="330">
                  <c:v>2.0289016911326052</c:v>
                </c:pt>
                <c:pt idx="331">
                  <c:v>2.0232141575976783</c:v>
                </c:pt>
                <c:pt idx="332">
                  <c:v>2.0164497598968327</c:v>
                </c:pt>
                <c:pt idx="333">
                  <c:v>2.009071297143421</c:v>
                </c:pt>
                <c:pt idx="334">
                  <c:v>2.0013307195193222</c:v>
                </c:pt>
                <c:pt idx="335">
                  <c:v>1.9932225128095145</c:v>
                </c:pt>
                <c:pt idx="336">
                  <c:v>1.9847575463764744</c:v>
                </c:pt>
                <c:pt idx="337">
                  <c:v>1.9759475225992513</c:v>
                </c:pt>
                <c:pt idx="338">
                  <c:v>1.966803304407571</c:v>
                </c:pt>
                <c:pt idx="339">
                  <c:v>1.9573332676052111</c:v>
                </c:pt>
                <c:pt idx="340">
                  <c:v>1.9475438935945237</c:v>
                </c:pt>
                <c:pt idx="341">
                  <c:v>1.9374445582521123</c:v>
                </c:pt>
                <c:pt idx="342">
                  <c:v>1.9270770106753881</c:v>
                </c:pt>
                <c:pt idx="343">
                  <c:v>1.9165232447759377</c:v>
                </c:pt>
                <c:pt idx="344">
                  <c:v>1.9058026659684812</c:v>
                </c:pt>
                <c:pt idx="345">
                  <c:v>1.8949268515097586</c:v>
                </c:pt>
                <c:pt idx="346">
                  <c:v>1.8839055365915329</c:v>
                </c:pt>
                <c:pt idx="347">
                  <c:v>1.8727468882972786</c:v>
                </c:pt>
                <c:pt idx="348">
                  <c:v>1.861458464876671</c:v>
                </c:pt>
                <c:pt idx="349">
                  <c:v>1.8500467816172803</c:v>
                </c:pt>
                <c:pt idx="350">
                  <c:v>1.838517744164728</c:v>
                </c:pt>
                <c:pt idx="351">
                  <c:v>1.8268558544250963</c:v>
                </c:pt>
                <c:pt idx="352">
                  <c:v>1.815034105050543</c:v>
                </c:pt>
                <c:pt idx="353">
                  <c:v>1.8031078260972586</c:v>
                </c:pt>
                <c:pt idx="354">
                  <c:v>1.7910890351336</c:v>
                </c:pt>
                <c:pt idx="355">
                  <c:v>1.7789835184576448</c:v>
                </c:pt>
                <c:pt idx="356">
                  <c:v>1.7667947741422756</c:v>
                </c:pt>
                <c:pt idx="357">
                  <c:v>1.7545245342107609</c:v>
                </c:pt>
                <c:pt idx="358">
                  <c:v>1.7421743265784544</c:v>
                </c:pt>
                <c:pt idx="359">
                  <c:v>1.7297471446384898</c:v>
                </c:pt>
                <c:pt idx="360">
                  <c:v>1.717245521854339</c:v>
                </c:pt>
                <c:pt idx="361">
                  <c:v>1.7046611830578593</c:v>
                </c:pt>
                <c:pt idx="362">
                  <c:v>1.6919820340906004</c:v>
                </c:pt>
                <c:pt idx="363">
                  <c:v>1.6792429772696804</c:v>
                </c:pt>
                <c:pt idx="364">
                  <c:v>1.6664512313296933</c:v>
                </c:pt>
                <c:pt idx="365">
                  <c:v>1.6536110835310123</c:v>
                </c:pt>
                <c:pt idx="366">
                  <c:v>1.6407262088904047</c:v>
                </c:pt>
                <c:pt idx="367">
                  <c:v>1.6278003925943876</c:v>
                </c:pt>
                <c:pt idx="368">
                  <c:v>1.6148361219984484</c:v>
                </c:pt>
                <c:pt idx="369">
                  <c:v>1.6018350226977118</c:v>
                </c:pt>
                <c:pt idx="370">
                  <c:v>1.5887992604970993</c:v>
                </c:pt>
                <c:pt idx="371">
                  <c:v>1.5760441790306425</c:v>
                </c:pt>
                <c:pt idx="372">
                  <c:v>1.5642959473075067</c:v>
                </c:pt>
                <c:pt idx="373">
                  <c:v>1.5533495019418357</c:v>
                </c:pt>
                <c:pt idx="374">
                  <c:v>1.5432008385188083</c:v>
                </c:pt>
                <c:pt idx="375">
                  <c:v>1.5338687627349437</c:v>
                </c:pt>
                <c:pt idx="376">
                  <c:v>1.5253714515566492</c:v>
                </c:pt>
                <c:pt idx="377">
                  <c:v>1.5177244224289843</c:v>
                </c:pt>
                <c:pt idx="378">
                  <c:v>1.5109407902158711</c:v>
                </c:pt>
                <c:pt idx="379">
                  <c:v>1.5050300629164652</c:v>
                </c:pt>
                <c:pt idx="380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temp!$N$50</c:f>
              <c:strCache>
                <c:ptCount val="1"/>
                <c:pt idx="0">
                  <c:v>int_ocean</c:v>
                </c:pt>
              </c:strCache>
            </c:strRef>
          </c:tx>
          <c:marker>
            <c:symbol val="none"/>
          </c:marker>
          <c:cat>
            <c:strRef>
              <c:f>temp!$L$51:$L$461</c:f>
              <c:strCache>
                <c:ptCount val="41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  <c:pt idx="244">
                  <c:v>2014</c:v>
                </c:pt>
                <c:pt idx="245">
                  <c:v>2015</c:v>
                </c:pt>
                <c:pt idx="246">
                  <c:v>2016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2020</c:v>
                </c:pt>
                <c:pt idx="251">
                  <c:v>2021</c:v>
                </c:pt>
                <c:pt idx="252">
                  <c:v>2022</c:v>
                </c:pt>
                <c:pt idx="253">
                  <c:v>2023</c:v>
                </c:pt>
                <c:pt idx="254">
                  <c:v>2024</c:v>
                </c:pt>
                <c:pt idx="255">
                  <c:v>2025</c:v>
                </c:pt>
                <c:pt idx="256">
                  <c:v>2026</c:v>
                </c:pt>
                <c:pt idx="257">
                  <c:v>2027</c:v>
                </c:pt>
                <c:pt idx="258">
                  <c:v>2028</c:v>
                </c:pt>
                <c:pt idx="259">
                  <c:v>2029</c:v>
                </c:pt>
                <c:pt idx="260">
                  <c:v>2030</c:v>
                </c:pt>
                <c:pt idx="261">
                  <c:v>2031</c:v>
                </c:pt>
                <c:pt idx="262">
                  <c:v>2032</c:v>
                </c:pt>
                <c:pt idx="263">
                  <c:v>2033</c:v>
                </c:pt>
                <c:pt idx="264">
                  <c:v>2034</c:v>
                </c:pt>
                <c:pt idx="265">
                  <c:v>2035</c:v>
                </c:pt>
                <c:pt idx="266">
                  <c:v>2036</c:v>
                </c:pt>
                <c:pt idx="267">
                  <c:v>2037</c:v>
                </c:pt>
                <c:pt idx="268">
                  <c:v>2038</c:v>
                </c:pt>
                <c:pt idx="269">
                  <c:v>2039</c:v>
                </c:pt>
                <c:pt idx="270">
                  <c:v>2040</c:v>
                </c:pt>
                <c:pt idx="271">
                  <c:v>2041</c:v>
                </c:pt>
                <c:pt idx="272">
                  <c:v>2042</c:v>
                </c:pt>
                <c:pt idx="273">
                  <c:v>2043</c:v>
                </c:pt>
                <c:pt idx="274">
                  <c:v>2044</c:v>
                </c:pt>
                <c:pt idx="275">
                  <c:v>2045</c:v>
                </c:pt>
                <c:pt idx="276">
                  <c:v>2046</c:v>
                </c:pt>
                <c:pt idx="277">
                  <c:v>2047</c:v>
                </c:pt>
                <c:pt idx="278">
                  <c:v>2048</c:v>
                </c:pt>
                <c:pt idx="279">
                  <c:v>2049</c:v>
                </c:pt>
                <c:pt idx="280">
                  <c:v>2050</c:v>
                </c:pt>
                <c:pt idx="281">
                  <c:v>2051</c:v>
                </c:pt>
                <c:pt idx="282">
                  <c:v>2052</c:v>
                </c:pt>
                <c:pt idx="283">
                  <c:v>2053</c:v>
                </c:pt>
                <c:pt idx="284">
                  <c:v>2054</c:v>
                </c:pt>
                <c:pt idx="285">
                  <c:v>2055</c:v>
                </c:pt>
                <c:pt idx="286">
                  <c:v>2056</c:v>
                </c:pt>
                <c:pt idx="287">
                  <c:v>2057</c:v>
                </c:pt>
                <c:pt idx="288">
                  <c:v>2058</c:v>
                </c:pt>
                <c:pt idx="289">
                  <c:v>2059</c:v>
                </c:pt>
                <c:pt idx="290">
                  <c:v>2060</c:v>
                </c:pt>
                <c:pt idx="291">
                  <c:v>2061</c:v>
                </c:pt>
                <c:pt idx="292">
                  <c:v>2062</c:v>
                </c:pt>
                <c:pt idx="293">
                  <c:v>2063</c:v>
                </c:pt>
                <c:pt idx="294">
                  <c:v>2064</c:v>
                </c:pt>
                <c:pt idx="295">
                  <c:v>2065</c:v>
                </c:pt>
                <c:pt idx="296">
                  <c:v>2066</c:v>
                </c:pt>
                <c:pt idx="297">
                  <c:v>2067</c:v>
                </c:pt>
                <c:pt idx="298">
                  <c:v>2068</c:v>
                </c:pt>
                <c:pt idx="299">
                  <c:v>2069</c:v>
                </c:pt>
                <c:pt idx="300">
                  <c:v>2070</c:v>
                </c:pt>
                <c:pt idx="301">
                  <c:v>2071</c:v>
                </c:pt>
                <c:pt idx="302">
                  <c:v>2072</c:v>
                </c:pt>
                <c:pt idx="303">
                  <c:v>2073</c:v>
                </c:pt>
                <c:pt idx="304">
                  <c:v>2074</c:v>
                </c:pt>
                <c:pt idx="305">
                  <c:v>2075</c:v>
                </c:pt>
                <c:pt idx="306">
                  <c:v>2076</c:v>
                </c:pt>
                <c:pt idx="307">
                  <c:v>2077</c:v>
                </c:pt>
                <c:pt idx="308">
                  <c:v>2078</c:v>
                </c:pt>
                <c:pt idx="309">
                  <c:v>2079</c:v>
                </c:pt>
                <c:pt idx="310">
                  <c:v>2080</c:v>
                </c:pt>
                <c:pt idx="311">
                  <c:v>2081</c:v>
                </c:pt>
                <c:pt idx="312">
                  <c:v>2082</c:v>
                </c:pt>
                <c:pt idx="313">
                  <c:v>2083</c:v>
                </c:pt>
                <c:pt idx="314">
                  <c:v>2084</c:v>
                </c:pt>
                <c:pt idx="315">
                  <c:v>2085</c:v>
                </c:pt>
                <c:pt idx="316">
                  <c:v>2086</c:v>
                </c:pt>
                <c:pt idx="317">
                  <c:v>2087</c:v>
                </c:pt>
                <c:pt idx="318">
                  <c:v>2088</c:v>
                </c:pt>
                <c:pt idx="319">
                  <c:v>2089</c:v>
                </c:pt>
                <c:pt idx="320">
                  <c:v>2090</c:v>
                </c:pt>
                <c:pt idx="321">
                  <c:v>2091</c:v>
                </c:pt>
                <c:pt idx="322">
                  <c:v>2092</c:v>
                </c:pt>
                <c:pt idx="323">
                  <c:v>2093</c:v>
                </c:pt>
                <c:pt idx="324">
                  <c:v>2094</c:v>
                </c:pt>
                <c:pt idx="325">
                  <c:v>2095</c:v>
                </c:pt>
                <c:pt idx="326">
                  <c:v>2096</c:v>
                </c:pt>
                <c:pt idx="327">
                  <c:v>2097</c:v>
                </c:pt>
                <c:pt idx="328">
                  <c:v>2098</c:v>
                </c:pt>
                <c:pt idx="329">
                  <c:v>2099</c:v>
                </c:pt>
                <c:pt idx="330">
                  <c:v>2100</c:v>
                </c:pt>
                <c:pt idx="331">
                  <c:v>2101</c:v>
                </c:pt>
                <c:pt idx="332">
                  <c:v>2102</c:v>
                </c:pt>
                <c:pt idx="333">
                  <c:v>2103</c:v>
                </c:pt>
                <c:pt idx="334">
                  <c:v>2104</c:v>
                </c:pt>
                <c:pt idx="335">
                  <c:v>2105</c:v>
                </c:pt>
                <c:pt idx="336">
                  <c:v>2106</c:v>
                </c:pt>
                <c:pt idx="337">
                  <c:v>2107</c:v>
                </c:pt>
                <c:pt idx="338">
                  <c:v>2108</c:v>
                </c:pt>
                <c:pt idx="339">
                  <c:v>2109</c:v>
                </c:pt>
                <c:pt idx="340">
                  <c:v>2110</c:v>
                </c:pt>
                <c:pt idx="341">
                  <c:v>2111</c:v>
                </c:pt>
                <c:pt idx="342">
                  <c:v>2112</c:v>
                </c:pt>
                <c:pt idx="343">
                  <c:v>2113</c:v>
                </c:pt>
                <c:pt idx="344">
                  <c:v>2114</c:v>
                </c:pt>
                <c:pt idx="345">
                  <c:v>2115</c:v>
                </c:pt>
                <c:pt idx="346">
                  <c:v>2116</c:v>
                </c:pt>
                <c:pt idx="347">
                  <c:v>2117</c:v>
                </c:pt>
                <c:pt idx="348">
                  <c:v>2118</c:v>
                </c:pt>
                <c:pt idx="349">
                  <c:v>2119</c:v>
                </c:pt>
                <c:pt idx="350">
                  <c:v>2120</c:v>
                </c:pt>
                <c:pt idx="351">
                  <c:v>2121</c:v>
                </c:pt>
                <c:pt idx="352">
                  <c:v>2122</c:v>
                </c:pt>
                <c:pt idx="353">
                  <c:v>2123</c:v>
                </c:pt>
                <c:pt idx="354">
                  <c:v>2124</c:v>
                </c:pt>
                <c:pt idx="355">
                  <c:v>2125</c:v>
                </c:pt>
                <c:pt idx="356">
                  <c:v>2126</c:v>
                </c:pt>
                <c:pt idx="357">
                  <c:v>2127</c:v>
                </c:pt>
                <c:pt idx="358">
                  <c:v>2128</c:v>
                </c:pt>
                <c:pt idx="359">
                  <c:v>2129</c:v>
                </c:pt>
                <c:pt idx="360">
                  <c:v>2130</c:v>
                </c:pt>
                <c:pt idx="361">
                  <c:v>2131</c:v>
                </c:pt>
                <c:pt idx="362">
                  <c:v>2132</c:v>
                </c:pt>
                <c:pt idx="363">
                  <c:v>2133</c:v>
                </c:pt>
                <c:pt idx="364">
                  <c:v>2134</c:v>
                </c:pt>
                <c:pt idx="365">
                  <c:v>2135</c:v>
                </c:pt>
                <c:pt idx="366">
                  <c:v>2136</c:v>
                </c:pt>
                <c:pt idx="367">
                  <c:v>2137</c:v>
                </c:pt>
                <c:pt idx="368">
                  <c:v>2138</c:v>
                </c:pt>
                <c:pt idx="369">
                  <c:v>2139</c:v>
                </c:pt>
                <c:pt idx="370">
                  <c:v>2140</c:v>
                </c:pt>
                <c:pt idx="371">
                  <c:v>2141</c:v>
                </c:pt>
                <c:pt idx="372">
                  <c:v>2142</c:v>
                </c:pt>
                <c:pt idx="373">
                  <c:v>2143</c:v>
                </c:pt>
                <c:pt idx="374">
                  <c:v>2144</c:v>
                </c:pt>
                <c:pt idx="375">
                  <c:v>2145</c:v>
                </c:pt>
                <c:pt idx="376">
                  <c:v>2146</c:v>
                </c:pt>
                <c:pt idx="377">
                  <c:v>2147</c:v>
                </c:pt>
                <c:pt idx="378">
                  <c:v>2148</c:v>
                </c:pt>
                <c:pt idx="379">
                  <c:v>2149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strCache>
            </c:strRef>
          </c:cat>
          <c:val>
            <c:numRef>
              <c:f>temp!$N$51:$N$431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2.7864106072579277E-4</c:v>
                </c:pt>
                <c:pt idx="4">
                  <c:v>8.7446363224166551E-4</c:v>
                </c:pt>
                <c:pt idx="5">
                  <c:v>1.7382717556955331E-3</c:v>
                </c:pt>
                <c:pt idx="6">
                  <c:v>2.793684037760339E-3</c:v>
                </c:pt>
                <c:pt idx="7">
                  <c:v>3.9723641122841108E-3</c:v>
                </c:pt>
                <c:pt idx="8">
                  <c:v>5.2252509708240434E-3</c:v>
                </c:pt>
                <c:pt idx="9">
                  <c:v>6.5382787600530359E-3</c:v>
                </c:pt>
                <c:pt idx="10">
                  <c:v>7.9312801057407987E-3</c:v>
                </c:pt>
                <c:pt idx="11">
                  <c:v>9.4259613330694263E-3</c:v>
                </c:pt>
                <c:pt idx="12">
                  <c:v>1.1007567205318029E-2</c:v>
                </c:pt>
                <c:pt idx="13">
                  <c:v>1.2639791551823832E-2</c:v>
                </c:pt>
                <c:pt idx="14">
                  <c:v>1.4289548786659322E-2</c:v>
                </c:pt>
                <c:pt idx="15">
                  <c:v>1.5882481889030572E-2</c:v>
                </c:pt>
                <c:pt idx="16">
                  <c:v>1.7255712540042115E-2</c:v>
                </c:pt>
                <c:pt idx="17">
                  <c:v>1.8317521646823383E-2</c:v>
                </c:pt>
                <c:pt idx="18">
                  <c:v>1.9222350985973857E-2</c:v>
                </c:pt>
                <c:pt idx="19">
                  <c:v>2.0186053814305435E-2</c:v>
                </c:pt>
                <c:pt idx="20">
                  <c:v>2.1292365438904726E-2</c:v>
                </c:pt>
                <c:pt idx="21">
                  <c:v>2.2520869448348461E-2</c:v>
                </c:pt>
                <c:pt idx="22">
                  <c:v>2.3681447820121611E-2</c:v>
                </c:pt>
                <c:pt idx="23">
                  <c:v>2.4541144785972118E-2</c:v>
                </c:pt>
                <c:pt idx="24">
                  <c:v>2.5168894403796317E-2</c:v>
                </c:pt>
                <c:pt idx="25">
                  <c:v>2.5789261779318125E-2</c:v>
                </c:pt>
                <c:pt idx="26">
                  <c:v>2.6500750923273291E-2</c:v>
                </c:pt>
                <c:pt idx="27">
                  <c:v>2.7280950818031287E-2</c:v>
                </c:pt>
                <c:pt idx="28">
                  <c:v>2.8059511879067887E-2</c:v>
                </c:pt>
                <c:pt idx="29">
                  <c:v>2.8810617507996145E-2</c:v>
                </c:pt>
                <c:pt idx="30">
                  <c:v>2.955761998550015E-2</c:v>
                </c:pt>
                <c:pt idx="31">
                  <c:v>3.0320033904964828E-2</c:v>
                </c:pt>
                <c:pt idx="32">
                  <c:v>3.1102908253450325E-2</c:v>
                </c:pt>
                <c:pt idx="33">
                  <c:v>3.1922561330720009E-2</c:v>
                </c:pt>
                <c:pt idx="34">
                  <c:v>3.2799039840531223E-2</c:v>
                </c:pt>
                <c:pt idx="35">
                  <c:v>3.371273047439776E-2</c:v>
                </c:pt>
                <c:pt idx="36">
                  <c:v>3.462909960202204E-2</c:v>
                </c:pt>
                <c:pt idx="37">
                  <c:v>3.5538328492012258E-2</c:v>
                </c:pt>
                <c:pt idx="38">
                  <c:v>3.6436214781399544E-2</c:v>
                </c:pt>
                <c:pt idx="39">
                  <c:v>3.7307966790327093E-2</c:v>
                </c:pt>
                <c:pt idx="40">
                  <c:v>3.8140968039180788E-2</c:v>
                </c:pt>
                <c:pt idx="41">
                  <c:v>3.8247986589635026E-2</c:v>
                </c:pt>
                <c:pt idx="42">
                  <c:v>3.6133431877443688E-2</c:v>
                </c:pt>
                <c:pt idx="43">
                  <c:v>3.1610525640712955E-2</c:v>
                </c:pt>
                <c:pt idx="44">
                  <c:v>2.6313303375678738E-2</c:v>
                </c:pt>
                <c:pt idx="45">
                  <c:v>2.1487703760321938E-2</c:v>
                </c:pt>
                <c:pt idx="46">
                  <c:v>1.7412659404942715E-2</c:v>
                </c:pt>
                <c:pt idx="47">
                  <c:v>1.3230699644691922E-2</c:v>
                </c:pt>
                <c:pt idx="48">
                  <c:v>6.8729452442136511E-3</c:v>
                </c:pt>
                <c:pt idx="49">
                  <c:v>-2.0182185263220662E-3</c:v>
                </c:pt>
                <c:pt idx="50">
                  <c:v>-1.1250971006924916E-2</c:v>
                </c:pt>
                <c:pt idx="51">
                  <c:v>-1.8982440895050932E-2</c:v>
                </c:pt>
                <c:pt idx="52">
                  <c:v>-2.4750653225062726E-2</c:v>
                </c:pt>
                <c:pt idx="53">
                  <c:v>-2.8745746182815064E-2</c:v>
                </c:pt>
                <c:pt idx="54">
                  <c:v>-3.1329497117110715E-2</c:v>
                </c:pt>
                <c:pt idx="55">
                  <c:v>-3.2807486845903462E-2</c:v>
                </c:pt>
                <c:pt idx="56">
                  <c:v>-3.3417927369323482E-2</c:v>
                </c:pt>
                <c:pt idx="57">
                  <c:v>-3.3342023009566173E-2</c:v>
                </c:pt>
                <c:pt idx="58">
                  <c:v>-3.2714324629879568E-2</c:v>
                </c:pt>
                <c:pt idx="59">
                  <c:v>-3.1634733663498935E-2</c:v>
                </c:pt>
                <c:pt idx="60">
                  <c:v>-3.0180822544300975E-2</c:v>
                </c:pt>
                <c:pt idx="61">
                  <c:v>-2.8427078540654169E-2</c:v>
                </c:pt>
                <c:pt idx="62">
                  <c:v>-2.6484228894509847E-2</c:v>
                </c:pt>
                <c:pt idx="63">
                  <c:v>-2.4712834294781806E-2</c:v>
                </c:pt>
                <c:pt idx="64">
                  <c:v>-2.3659970869946204E-2</c:v>
                </c:pt>
                <c:pt idx="65">
                  <c:v>-2.3362200622793722E-2</c:v>
                </c:pt>
                <c:pt idx="66">
                  <c:v>-2.3252960801678525E-2</c:v>
                </c:pt>
                <c:pt idx="67">
                  <c:v>-2.3463805629792243E-2</c:v>
                </c:pt>
                <c:pt idx="68">
                  <c:v>-2.4780028632166978E-2</c:v>
                </c:pt>
                <c:pt idx="69">
                  <c:v>-2.6896989153431805E-2</c:v>
                </c:pt>
                <c:pt idx="70">
                  <c:v>-2.8754817442550831E-2</c:v>
                </c:pt>
                <c:pt idx="71">
                  <c:v>-2.9803122558519773E-2</c:v>
                </c:pt>
                <c:pt idx="72">
                  <c:v>-3.0015134244550476E-2</c:v>
                </c:pt>
                <c:pt idx="73">
                  <c:v>-2.9594937325730666E-2</c:v>
                </c:pt>
                <c:pt idx="74">
                  <c:v>-2.8725958547863095E-2</c:v>
                </c:pt>
                <c:pt idx="75">
                  <c:v>-2.7518291373269645E-2</c:v>
                </c:pt>
                <c:pt idx="76">
                  <c:v>-2.6093784067677688E-2</c:v>
                </c:pt>
                <c:pt idx="77">
                  <c:v>-2.4521166493410882E-2</c:v>
                </c:pt>
                <c:pt idx="78">
                  <c:v>-2.2776419540567819E-2</c:v>
                </c:pt>
                <c:pt idx="79">
                  <c:v>-2.0831411407489158E-2</c:v>
                </c:pt>
                <c:pt idx="80">
                  <c:v>-1.8684433854789205E-2</c:v>
                </c:pt>
                <c:pt idx="81">
                  <c:v>-1.6350550440003178E-2</c:v>
                </c:pt>
                <c:pt idx="82">
                  <c:v>-1.3903539736946684E-2</c:v>
                </c:pt>
                <c:pt idx="83">
                  <c:v>-1.1441912389671299E-2</c:v>
                </c:pt>
                <c:pt idx="84">
                  <c:v>-8.9982801510956126E-3</c:v>
                </c:pt>
                <c:pt idx="85">
                  <c:v>-6.5817361149411811E-3</c:v>
                </c:pt>
                <c:pt idx="86">
                  <c:v>-4.2108964649686751E-3</c:v>
                </c:pt>
                <c:pt idx="87">
                  <c:v>-1.9038698417981506E-3</c:v>
                </c:pt>
                <c:pt idx="88">
                  <c:v>1.4068924887570156E-4</c:v>
                </c:pt>
                <c:pt idx="89">
                  <c:v>1.3178571328128241E-3</c:v>
                </c:pt>
                <c:pt idx="90">
                  <c:v>1.4344417800567538E-3</c:v>
                </c:pt>
                <c:pt idx="91">
                  <c:v>1.1864642052470144E-3</c:v>
                </c:pt>
                <c:pt idx="92">
                  <c:v>1.1994869687350653E-3</c:v>
                </c:pt>
                <c:pt idx="93">
                  <c:v>1.6312072014900729E-3</c:v>
                </c:pt>
                <c:pt idx="94">
                  <c:v>2.344748342188137E-3</c:v>
                </c:pt>
                <c:pt idx="95">
                  <c:v>3.1263287185878731E-3</c:v>
                </c:pt>
                <c:pt idx="96">
                  <c:v>3.952868430985218E-3</c:v>
                </c:pt>
                <c:pt idx="97">
                  <c:v>4.9092975220022582E-3</c:v>
                </c:pt>
                <c:pt idx="98">
                  <c:v>6.0156266300768341E-3</c:v>
                </c:pt>
                <c:pt idx="99">
                  <c:v>7.2379343919499245E-3</c:v>
                </c:pt>
                <c:pt idx="100">
                  <c:v>8.545574507722288E-3</c:v>
                </c:pt>
                <c:pt idx="101">
                  <c:v>9.9459593952273447E-3</c:v>
                </c:pt>
                <c:pt idx="102">
                  <c:v>1.146406378347504E-2</c:v>
                </c:pt>
                <c:pt idx="103">
                  <c:v>1.3109922749470837E-2</c:v>
                </c:pt>
                <c:pt idx="104">
                  <c:v>1.4842449879282633E-2</c:v>
                </c:pt>
                <c:pt idx="105">
                  <c:v>1.6557523020943241E-2</c:v>
                </c:pt>
                <c:pt idx="106">
                  <c:v>1.8160148328192176E-2</c:v>
                </c:pt>
                <c:pt idx="107">
                  <c:v>1.9633623918893953E-2</c:v>
                </c:pt>
                <c:pt idx="108">
                  <c:v>2.0964752973367428E-2</c:v>
                </c:pt>
                <c:pt idx="109">
                  <c:v>2.2111216635315161E-2</c:v>
                </c:pt>
                <c:pt idx="110">
                  <c:v>2.3107418238670553E-2</c:v>
                </c:pt>
                <c:pt idx="111">
                  <c:v>2.4035864424763451E-2</c:v>
                </c:pt>
                <c:pt idx="112">
                  <c:v>2.4950969164229526E-2</c:v>
                </c:pt>
                <c:pt idx="113">
                  <c:v>2.5884651229462159E-2</c:v>
                </c:pt>
                <c:pt idx="114">
                  <c:v>2.6859636972478826E-2</c:v>
                </c:pt>
                <c:pt idx="115">
                  <c:v>2.7731761755848138E-2</c:v>
                </c:pt>
                <c:pt idx="116">
                  <c:v>2.7236438270996921E-2</c:v>
                </c:pt>
                <c:pt idx="117">
                  <c:v>2.4534183462600768E-2</c:v>
                </c:pt>
                <c:pt idx="118">
                  <c:v>2.0859443419785677E-2</c:v>
                </c:pt>
                <c:pt idx="119">
                  <c:v>1.719470171585169E-2</c:v>
                </c:pt>
                <c:pt idx="120">
                  <c:v>1.3774321470318898E-2</c:v>
                </c:pt>
                <c:pt idx="121">
                  <c:v>1.0705771128468112E-2</c:v>
                </c:pt>
                <c:pt idx="122">
                  <c:v>7.8344242778390881E-3</c:v>
                </c:pt>
                <c:pt idx="123">
                  <c:v>5.0623712998834067E-3</c:v>
                </c:pt>
                <c:pt idx="124">
                  <c:v>2.5042509398559721E-3</c:v>
                </c:pt>
                <c:pt idx="125">
                  <c:v>4.1149288678732875E-4</c:v>
                </c:pt>
                <c:pt idx="126">
                  <c:v>-1.052494555211333E-3</c:v>
                </c:pt>
                <c:pt idx="127">
                  <c:v>-1.8383504784516449E-3</c:v>
                </c:pt>
                <c:pt idx="128">
                  <c:v>-2.1162090782758818E-3</c:v>
                </c:pt>
                <c:pt idx="129">
                  <c:v>-2.2439329418691575E-3</c:v>
                </c:pt>
                <c:pt idx="130">
                  <c:v>-2.414645171274152E-3</c:v>
                </c:pt>
                <c:pt idx="131">
                  <c:v>-2.4971741560107356E-3</c:v>
                </c:pt>
                <c:pt idx="132">
                  <c:v>-2.3500872303443276E-3</c:v>
                </c:pt>
                <c:pt idx="133">
                  <c:v>-1.952164137620387E-3</c:v>
                </c:pt>
                <c:pt idx="134">
                  <c:v>-1.3840460684349778E-3</c:v>
                </c:pt>
                <c:pt idx="135">
                  <c:v>-1.3107316411722211E-3</c:v>
                </c:pt>
                <c:pt idx="136">
                  <c:v>-2.186543554486802E-3</c:v>
                </c:pt>
                <c:pt idx="137">
                  <c:v>-3.3919910925893446E-3</c:v>
                </c:pt>
                <c:pt idx="138">
                  <c:v>-4.3003063952972952E-3</c:v>
                </c:pt>
                <c:pt idx="139">
                  <c:v>-4.7917755111042118E-3</c:v>
                </c:pt>
                <c:pt idx="140">
                  <c:v>-4.982149086187093E-3</c:v>
                </c:pt>
                <c:pt idx="141">
                  <c:v>-4.9221908241693178E-3</c:v>
                </c:pt>
                <c:pt idx="142">
                  <c:v>-4.5770265912886583E-3</c:v>
                </c:pt>
                <c:pt idx="143">
                  <c:v>-3.9796855757170801E-3</c:v>
                </c:pt>
                <c:pt idx="144">
                  <c:v>-3.1904110539401941E-3</c:v>
                </c:pt>
                <c:pt idx="145">
                  <c:v>-2.5901170317365035E-3</c:v>
                </c:pt>
                <c:pt idx="146">
                  <c:v>-2.3033877521165752E-3</c:v>
                </c:pt>
                <c:pt idx="147">
                  <c:v>-1.9302687350080496E-3</c:v>
                </c:pt>
                <c:pt idx="148">
                  <c:v>-1.2421215766341811E-3</c:v>
                </c:pt>
                <c:pt idx="149">
                  <c:v>-1.9311730974636248E-4</c:v>
                </c:pt>
                <c:pt idx="150">
                  <c:v>1.1844472522454215E-3</c:v>
                </c:pt>
                <c:pt idx="151">
                  <c:v>2.8211093081214533E-3</c:v>
                </c:pt>
                <c:pt idx="152">
                  <c:v>4.6204865953667681E-3</c:v>
                </c:pt>
                <c:pt idx="153">
                  <c:v>6.3912652809888105E-3</c:v>
                </c:pt>
                <c:pt idx="154">
                  <c:v>8.0829411294249861E-3</c:v>
                </c:pt>
                <c:pt idx="155">
                  <c:v>9.8213079151339283E-3</c:v>
                </c:pt>
                <c:pt idx="156">
                  <c:v>1.1618273828554692E-2</c:v>
                </c:pt>
                <c:pt idx="157">
                  <c:v>1.3450440621746886E-2</c:v>
                </c:pt>
                <c:pt idx="158">
                  <c:v>1.534616146469989E-2</c:v>
                </c:pt>
                <c:pt idx="159">
                  <c:v>1.7344095493159288E-2</c:v>
                </c:pt>
                <c:pt idx="160">
                  <c:v>1.9440921088093584E-2</c:v>
                </c:pt>
                <c:pt idx="161">
                  <c:v>2.1535667394050641E-2</c:v>
                </c:pt>
                <c:pt idx="162">
                  <c:v>2.3537517868050625E-2</c:v>
                </c:pt>
                <c:pt idx="163">
                  <c:v>2.5488984234717134E-2</c:v>
                </c:pt>
                <c:pt idx="164">
                  <c:v>2.7431255185782884E-2</c:v>
                </c:pt>
                <c:pt idx="165">
                  <c:v>2.9311030169440682E-2</c:v>
                </c:pt>
                <c:pt idx="166">
                  <c:v>3.1142259675462705E-2</c:v>
                </c:pt>
                <c:pt idx="167">
                  <c:v>3.3007749144744178E-2</c:v>
                </c:pt>
                <c:pt idx="168">
                  <c:v>3.4972298947410475E-2</c:v>
                </c:pt>
                <c:pt idx="169">
                  <c:v>3.7090255886015763E-2</c:v>
                </c:pt>
                <c:pt idx="170">
                  <c:v>3.9344054922639038E-2</c:v>
                </c:pt>
                <c:pt idx="171">
                  <c:v>4.1684949152370677E-2</c:v>
                </c:pt>
                <c:pt idx="172">
                  <c:v>4.409456916288744E-2</c:v>
                </c:pt>
                <c:pt idx="173">
                  <c:v>4.65669565819333E-2</c:v>
                </c:pt>
                <c:pt idx="174">
                  <c:v>4.9072650627307479E-2</c:v>
                </c:pt>
                <c:pt idx="175">
                  <c:v>5.1537930356515417E-2</c:v>
                </c:pt>
                <c:pt idx="176">
                  <c:v>5.3931891820609278E-2</c:v>
                </c:pt>
                <c:pt idx="177">
                  <c:v>5.6304626467089655E-2</c:v>
                </c:pt>
                <c:pt idx="178">
                  <c:v>5.8711299256495042E-2</c:v>
                </c:pt>
                <c:pt idx="179">
                  <c:v>6.1189765204035379E-2</c:v>
                </c:pt>
                <c:pt idx="180">
                  <c:v>6.3739855891132388E-2</c:v>
                </c:pt>
                <c:pt idx="181">
                  <c:v>6.63483220895624E-2</c:v>
                </c:pt>
                <c:pt idx="182">
                  <c:v>6.8962874985172229E-2</c:v>
                </c:pt>
                <c:pt idx="183">
                  <c:v>7.151651859131912E-2</c:v>
                </c:pt>
                <c:pt idx="184">
                  <c:v>7.394988769699648E-2</c:v>
                </c:pt>
                <c:pt idx="185">
                  <c:v>7.622353758889841E-2</c:v>
                </c:pt>
                <c:pt idx="186">
                  <c:v>7.8327465242390301E-2</c:v>
                </c:pt>
                <c:pt idx="187">
                  <c:v>8.0295171177631769E-2</c:v>
                </c:pt>
                <c:pt idx="188">
                  <c:v>8.2230055904522564E-2</c:v>
                </c:pt>
                <c:pt idx="189">
                  <c:v>8.4251531759455142E-2</c:v>
                </c:pt>
                <c:pt idx="190">
                  <c:v>8.6431065824116887E-2</c:v>
                </c:pt>
                <c:pt idx="191">
                  <c:v>8.8750238188595468E-2</c:v>
                </c:pt>
                <c:pt idx="192">
                  <c:v>9.1147119492298381E-2</c:v>
                </c:pt>
                <c:pt idx="193">
                  <c:v>9.3462677967186547E-2</c:v>
                </c:pt>
                <c:pt idx="194">
                  <c:v>9.5505110884934047E-2</c:v>
                </c:pt>
                <c:pt idx="195">
                  <c:v>9.7154112035625698E-2</c:v>
                </c:pt>
                <c:pt idx="196">
                  <c:v>9.7800702275313636E-2</c:v>
                </c:pt>
                <c:pt idx="197">
                  <c:v>9.7126008354033899E-2</c:v>
                </c:pt>
                <c:pt idx="198">
                  <c:v>9.5878244626458511E-2</c:v>
                </c:pt>
                <c:pt idx="199">
                  <c:v>9.4833588948133443E-2</c:v>
                </c:pt>
                <c:pt idx="200">
                  <c:v>9.424193821761169E-2</c:v>
                </c:pt>
                <c:pt idx="201">
                  <c:v>9.379198397709719E-2</c:v>
                </c:pt>
                <c:pt idx="202">
                  <c:v>9.3375323713113106E-2</c:v>
                </c:pt>
                <c:pt idx="203">
                  <c:v>9.3362511795046538E-2</c:v>
                </c:pt>
                <c:pt idx="204">
                  <c:v>9.3964118960585277E-2</c:v>
                </c:pt>
                <c:pt idx="205">
                  <c:v>9.5133352817704533E-2</c:v>
                </c:pt>
                <c:pt idx="206">
                  <c:v>9.667467587202748E-2</c:v>
                </c:pt>
                <c:pt idx="207">
                  <c:v>9.8276584376229589E-2</c:v>
                </c:pt>
                <c:pt idx="208">
                  <c:v>9.9763424256813574E-2</c:v>
                </c:pt>
                <c:pt idx="209">
                  <c:v>0.10135294012695589</c:v>
                </c:pt>
                <c:pt idx="210">
                  <c:v>0.10332779348730207</c:v>
                </c:pt>
                <c:pt idx="211">
                  <c:v>0.10571066431531867</c:v>
                </c:pt>
                <c:pt idx="212">
                  <c:v>0.10850531075671294</c:v>
                </c:pt>
                <c:pt idx="213">
                  <c:v>0.11174339175433265</c:v>
                </c:pt>
                <c:pt idx="214">
                  <c:v>0.11522187268068186</c:v>
                </c:pt>
                <c:pt idx="215">
                  <c:v>0.1178887214495816</c:v>
                </c:pt>
                <c:pt idx="216">
                  <c:v>0.11939237597490662</c:v>
                </c:pt>
                <c:pt idx="217">
                  <c:v>0.12070191272228131</c:v>
                </c:pt>
                <c:pt idx="218">
                  <c:v>0.12233483312186891</c:v>
                </c:pt>
                <c:pt idx="219">
                  <c:v>0.12436803918001954</c:v>
                </c:pt>
                <c:pt idx="220">
                  <c:v>0.12682692321383973</c:v>
                </c:pt>
                <c:pt idx="221">
                  <c:v>0.12979126406966382</c:v>
                </c:pt>
                <c:pt idx="222">
                  <c:v>0.13331343169685755</c:v>
                </c:pt>
                <c:pt idx="223">
                  <c:v>0.13732787764681414</c:v>
                </c:pt>
                <c:pt idx="224">
                  <c:v>0.14040316812476777</c:v>
                </c:pt>
                <c:pt idx="225">
                  <c:v>0.14175891419328115</c:v>
                </c:pt>
                <c:pt idx="226">
                  <c:v>0.14271295993394648</c:v>
                </c:pt>
                <c:pt idx="227">
                  <c:v>0.14420140859321195</c:v>
                </c:pt>
                <c:pt idx="228">
                  <c:v>0.14644919990833447</c:v>
                </c:pt>
                <c:pt idx="229">
                  <c:v>0.14943524721920254</c:v>
                </c:pt>
                <c:pt idx="230">
                  <c:v>0.15308791246124531</c:v>
                </c:pt>
                <c:pt idx="231">
                  <c:v>0.15737418378180135</c:v>
                </c:pt>
                <c:pt idx="232">
                  <c:v>0.16227435798226841</c:v>
                </c:pt>
                <c:pt idx="233">
                  <c:v>0.16771834306980513</c:v>
                </c:pt>
                <c:pt idx="234">
                  <c:v>0.17360188637995719</c:v>
                </c:pt>
                <c:pt idx="235">
                  <c:v>0.17981554353620474</c:v>
                </c:pt>
                <c:pt idx="236">
                  <c:v>0.18623446087203965</c:v>
                </c:pt>
                <c:pt idx="237">
                  <c:v>0.19275775052998301</c:v>
                </c:pt>
                <c:pt idx="238">
                  <c:v>0.19926782159809578</c:v>
                </c:pt>
                <c:pt idx="239">
                  <c:v>0.20560237805604753</c:v>
                </c:pt>
                <c:pt idx="240">
                  <c:v>0.21171271286630064</c:v>
                </c:pt>
                <c:pt idx="241">
                  <c:v>0.21767188365523268</c:v>
                </c:pt>
                <c:pt idx="242">
                  <c:v>0.2236198656743936</c:v>
                </c:pt>
                <c:pt idx="243">
                  <c:v>0.22966743460005565</c:v>
                </c:pt>
                <c:pt idx="244">
                  <c:v>0.23583979538792882</c:v>
                </c:pt>
                <c:pt idx="245">
                  <c:v>0.2421545121343327</c:v>
                </c:pt>
                <c:pt idx="246">
                  <c:v>0.24862524609063932</c:v>
                </c:pt>
                <c:pt idx="247">
                  <c:v>0.25526230200994066</c:v>
                </c:pt>
                <c:pt idx="248">
                  <c:v>0.26207352062041211</c:v>
                </c:pt>
                <c:pt idx="249">
                  <c:v>0.26906480051750892</c:v>
                </c:pt>
                <c:pt idx="250">
                  <c:v>0.27624050422682911</c:v>
                </c:pt>
                <c:pt idx="251">
                  <c:v>0.2836038080955845</c:v>
                </c:pt>
                <c:pt idx="252">
                  <c:v>0.2911575480065004</c:v>
                </c:pt>
                <c:pt idx="253">
                  <c:v>0.29890193017374445</c:v>
                </c:pt>
                <c:pt idx="254">
                  <c:v>0.30683346522283056</c:v>
                </c:pt>
                <c:pt idx="255">
                  <c:v>0.31494525702920445</c:v>
                </c:pt>
                <c:pt idx="256">
                  <c:v>0.32322977874408765</c:v>
                </c:pt>
                <c:pt idx="257">
                  <c:v>0.33167982555088549</c:v>
                </c:pt>
                <c:pt idx="258">
                  <c:v>0.34028863901266143</c:v>
                </c:pt>
                <c:pt idx="259">
                  <c:v>0.34904991787019035</c:v>
                </c:pt>
                <c:pt idx="260">
                  <c:v>0.35795778695858288</c:v>
                </c:pt>
                <c:pt idx="261">
                  <c:v>0.36700677713506519</c:v>
                </c:pt>
                <c:pt idx="262">
                  <c:v>0.37619180626508286</c:v>
                </c:pt>
                <c:pt idx="263">
                  <c:v>0.38550573340643995</c:v>
                </c:pt>
                <c:pt idx="264">
                  <c:v>0.39493375256488628</c:v>
                </c:pt>
                <c:pt idx="265">
                  <c:v>0.40446002609944376</c:v>
                </c:pt>
                <c:pt idx="266">
                  <c:v>0.4140710442433409</c:v>
                </c:pt>
                <c:pt idx="267">
                  <c:v>0.42375497078759583</c:v>
                </c:pt>
                <c:pt idx="268">
                  <c:v>0.43350136092345776</c:v>
                </c:pt>
                <c:pt idx="269">
                  <c:v>0.4433009529218328</c:v>
                </c:pt>
                <c:pt idx="270">
                  <c:v>0.4531454997658303</c:v>
                </c:pt>
                <c:pt idx="271">
                  <c:v>0.46302761893139283</c:v>
                </c:pt>
                <c:pt idx="272">
                  <c:v>0.47294067274092805</c:v>
                </c:pt>
                <c:pt idx="273">
                  <c:v>0.48287653004038339</c:v>
                </c:pt>
                <c:pt idx="274">
                  <c:v>0.49282389166651414</c:v>
                </c:pt>
                <c:pt idx="275">
                  <c:v>0.50276978975719977</c:v>
                </c:pt>
                <c:pt idx="276">
                  <c:v>0.51270231646884545</c:v>
                </c:pt>
                <c:pt idx="277">
                  <c:v>0.52261067235873504</c:v>
                </c:pt>
                <c:pt idx="278">
                  <c:v>0.53248503945209169</c:v>
                </c:pt>
                <c:pt idx="279">
                  <c:v>0.54231644952405589</c:v>
                </c:pt>
                <c:pt idx="280">
                  <c:v>0.55209669031398378</c:v>
                </c:pt>
                <c:pt idx="281">
                  <c:v>0.56181827563849396</c:v>
                </c:pt>
                <c:pt idx="282">
                  <c:v>0.57147440284012307</c:v>
                </c:pt>
                <c:pt idx="283">
                  <c:v>0.58105735425727134</c:v>
                </c:pt>
                <c:pt idx="284">
                  <c:v>0.59055212742190577</c:v>
                </c:pt>
                <c:pt idx="285">
                  <c:v>0.59994394858219258</c:v>
                </c:pt>
                <c:pt idx="286">
                  <c:v>0.60922047997884854</c:v>
                </c:pt>
                <c:pt idx="287">
                  <c:v>0.61837153518622334</c:v>
                </c:pt>
                <c:pt idx="288">
                  <c:v>0.62738862485516422</c:v>
                </c:pt>
                <c:pt idx="289">
                  <c:v>0.63626460863898171</c:v>
                </c:pt>
                <c:pt idx="290">
                  <c:v>0.64499342707602147</c:v>
                </c:pt>
                <c:pt idx="291">
                  <c:v>0.65356988286420115</c:v>
                </c:pt>
                <c:pt idx="292">
                  <c:v>0.66198947807736375</c:v>
                </c:pt>
                <c:pt idx="293">
                  <c:v>0.67024973997153692</c:v>
                </c:pt>
                <c:pt idx="294">
                  <c:v>0.67834640090232545</c:v>
                </c:pt>
                <c:pt idx="295">
                  <c:v>0.68627766293399273</c:v>
                </c:pt>
                <c:pt idx="296">
                  <c:v>0.69404255779328983</c:v>
                </c:pt>
                <c:pt idx="297">
                  <c:v>0.70164086098157874</c:v>
                </c:pt>
                <c:pt idx="298">
                  <c:v>0.70907288199211638</c:v>
                </c:pt>
                <c:pt idx="299">
                  <c:v>0.7163393033025085</c:v>
                </c:pt>
                <c:pt idx="300">
                  <c:v>0.72344106856302659</c:v>
                </c:pt>
                <c:pt idx="301">
                  <c:v>0.73037930502217907</c:v>
                </c:pt>
                <c:pt idx="302">
                  <c:v>0.73715525733772846</c:v>
                </c:pt>
                <c:pt idx="303">
                  <c:v>0.74377118632847028</c:v>
                </c:pt>
                <c:pt idx="304">
                  <c:v>0.75022787158916959</c:v>
                </c:pt>
                <c:pt idx="305">
                  <c:v>0.75652702042225162</c:v>
                </c:pt>
                <c:pt idx="306">
                  <c:v>0.76267025180779158</c:v>
                </c:pt>
                <c:pt idx="307">
                  <c:v>0.76865900511293661</c:v>
                </c:pt>
                <c:pt idx="308">
                  <c:v>0.77449455927755573</c:v>
                </c:pt>
                <c:pt idx="309">
                  <c:v>0.78017803534570995</c:v>
                </c:pt>
                <c:pt idx="310">
                  <c:v>0.78571041500969385</c:v>
                </c:pt>
                <c:pt idx="311">
                  <c:v>0.7910925687079734</c:v>
                </c:pt>
                <c:pt idx="312">
                  <c:v>0.7963252706644367</c:v>
                </c:pt>
                <c:pt idx="313">
                  <c:v>0.80140866082921403</c:v>
                </c:pt>
                <c:pt idx="314">
                  <c:v>0.80634141430870876</c:v>
                </c:pt>
                <c:pt idx="315">
                  <c:v>0.81112304763256138</c:v>
                </c:pt>
                <c:pt idx="316">
                  <c:v>0.81575437683703178</c:v>
                </c:pt>
                <c:pt idx="317">
                  <c:v>0.82023697955526487</c:v>
                </c:pt>
                <c:pt idx="318">
                  <c:v>0.82457294518941859</c:v>
                </c:pt>
                <c:pt idx="319">
                  <c:v>0.8287647216237225</c:v>
                </c:pt>
                <c:pt idx="320">
                  <c:v>0.83281497569793461</c:v>
                </c:pt>
                <c:pt idx="321">
                  <c:v>0.83672650047668806</c:v>
                </c:pt>
                <c:pt idx="322">
                  <c:v>0.84050216706848724</c:v>
                </c:pt>
                <c:pt idx="323">
                  <c:v>0.84414491601312425</c:v>
                </c:pt>
                <c:pt idx="324">
                  <c:v>0.84765816888016166</c:v>
                </c:pt>
                <c:pt idx="325">
                  <c:v>0.85104427167930885</c:v>
                </c:pt>
                <c:pt idx="326">
                  <c:v>0.85430458191552316</c:v>
                </c:pt>
                <c:pt idx="327">
                  <c:v>0.85743978686833489</c:v>
                </c:pt>
                <c:pt idx="328">
                  <c:v>0.86045008433189218</c:v>
                </c:pt>
                <c:pt idx="329">
                  <c:v>0.86333531239525685</c:v>
                </c:pt>
                <c:pt idx="330">
                  <c:v>0.86609504663039383</c:v>
                </c:pt>
                <c:pt idx="331">
                  <c:v>0.86872865663642262</c:v>
                </c:pt>
                <c:pt idx="332">
                  <c:v>0.87123536703022408</c:v>
                </c:pt>
                <c:pt idx="333">
                  <c:v>0.8736123547540704</c:v>
                </c:pt>
                <c:pt idx="334">
                  <c:v>0.87585191229917947</c:v>
                </c:pt>
                <c:pt idx="335">
                  <c:v>0.8779464508732262</c:v>
                </c:pt>
                <c:pt idx="336">
                  <c:v>0.87989085934865274</c:v>
                </c:pt>
                <c:pt idx="337">
                  <c:v>0.8816816867398003</c:v>
                </c:pt>
                <c:pt idx="338">
                  <c:v>0.88331670790741867</c:v>
                </c:pt>
                <c:pt idx="339">
                  <c:v>0.88479461860805142</c:v>
                </c:pt>
                <c:pt idx="340">
                  <c:v>0.88611481346167564</c:v>
                </c:pt>
                <c:pt idx="341">
                  <c:v>0.88727720939524757</c:v>
                </c:pt>
                <c:pt idx="342">
                  <c:v>0.88828210196075574</c:v>
                </c:pt>
                <c:pt idx="343">
                  <c:v>0.88913006239508019</c:v>
                </c:pt>
                <c:pt idx="344">
                  <c:v>0.88982193146323374</c:v>
                </c:pt>
                <c:pt idx="345">
                  <c:v>0.89035937232914797</c:v>
                </c:pt>
                <c:pt idx="346">
                  <c:v>0.89074469370543874</c:v>
                </c:pt>
                <c:pt idx="347">
                  <c:v>0.89098065585864383</c:v>
                </c:pt>
                <c:pt idx="348">
                  <c:v>0.89107032294695532</c:v>
                </c:pt>
                <c:pt idx="349">
                  <c:v>0.89101694694563072</c:v>
                </c:pt>
                <c:pt idx="350">
                  <c:v>0.89082388649629296</c:v>
                </c:pt>
                <c:pt idx="351">
                  <c:v>0.89049454236820902</c:v>
                </c:pt>
                <c:pt idx="352">
                  <c:v>0.89003231622091106</c:v>
                </c:pt>
                <c:pt idx="353">
                  <c:v>0.88944056710154706</c:v>
                </c:pt>
                <c:pt idx="354">
                  <c:v>0.88872214341049827</c:v>
                </c:pt>
                <c:pt idx="355">
                  <c:v>0.88787995316541335</c:v>
                </c:pt>
                <c:pt idx="356">
                  <c:v>0.88691697803279257</c:v>
                </c:pt>
                <c:pt idx="357">
                  <c:v>0.88583623273887024</c:v>
                </c:pt>
                <c:pt idx="358">
                  <c:v>0.88464072294525553</c:v>
                </c:pt>
                <c:pt idx="359">
                  <c:v>0.88333340531618809</c:v>
                </c:pt>
                <c:pt idx="360">
                  <c:v>0.8819171554293177</c:v>
                </c:pt>
                <c:pt idx="361">
                  <c:v>0.88039476239320802</c:v>
                </c:pt>
                <c:pt idx="362">
                  <c:v>0.87876892542682661</c:v>
                </c:pt>
                <c:pt idx="363">
                  <c:v>0.87704224863168123</c:v>
                </c:pt>
                <c:pt idx="364">
                  <c:v>0.8752170081145747</c:v>
                </c:pt>
                <c:pt idx="365">
                  <c:v>0.87329551170249853</c:v>
                </c:pt>
                <c:pt idx="366">
                  <c:v>0.87128010144553869</c:v>
                </c:pt>
                <c:pt idx="367">
                  <c:v>0.86917313164118171</c:v>
                </c:pt>
                <c:pt idx="368">
                  <c:v>0.86697694729191099</c:v>
                </c:pt>
                <c:pt idx="369">
                  <c:v>0.86469387419267774</c:v>
                </c:pt>
                <c:pt idx="370">
                  <c:v>0.86232620527237314</c:v>
                </c:pt>
                <c:pt idx="371">
                  <c:v>0.85987618264236554</c:v>
                </c:pt>
                <c:pt idx="372">
                  <c:v>0.85734599230580855</c:v>
                </c:pt>
                <c:pt idx="373">
                  <c:v>0.85473776022379033</c:v>
                </c:pt>
                <c:pt idx="374">
                  <c:v>0.85206065227001249</c:v>
                </c:pt>
                <c:pt idx="375">
                  <c:v>0.84932655012294789</c:v>
                </c:pt>
                <c:pt idx="376">
                  <c:v>0.84654883143813453</c:v>
                </c:pt>
                <c:pt idx="377">
                  <c:v>0.84374173519694096</c:v>
                </c:pt>
                <c:pt idx="378">
                  <c:v>0.84091992911607127</c:v>
                </c:pt>
                <c:pt idx="379">
                  <c:v>0.83809819819419218</c:v>
                </c:pt>
                <c:pt idx="380">
                  <c:v>0.83529122877438633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temp!$O$50</c:f>
              <c:strCache>
                <c:ptCount val="1"/>
                <c:pt idx="0">
                  <c:v>deep_ocean</c:v>
                </c:pt>
              </c:strCache>
            </c:strRef>
          </c:tx>
          <c:marker>
            <c:symbol val="none"/>
          </c:marker>
          <c:cat>
            <c:strRef>
              <c:f>temp!$L$51:$L$461</c:f>
              <c:strCache>
                <c:ptCount val="411"/>
                <c:pt idx="0">
                  <c:v>1770</c:v>
                </c:pt>
                <c:pt idx="1">
                  <c:v>1771</c:v>
                </c:pt>
                <c:pt idx="2">
                  <c:v>1772</c:v>
                </c:pt>
                <c:pt idx="3">
                  <c:v>1773</c:v>
                </c:pt>
                <c:pt idx="4">
                  <c:v>1774</c:v>
                </c:pt>
                <c:pt idx="5">
                  <c:v>1775</c:v>
                </c:pt>
                <c:pt idx="6">
                  <c:v>1776</c:v>
                </c:pt>
                <c:pt idx="7">
                  <c:v>1777</c:v>
                </c:pt>
                <c:pt idx="8">
                  <c:v>1778</c:v>
                </c:pt>
                <c:pt idx="9">
                  <c:v>1779</c:v>
                </c:pt>
                <c:pt idx="10">
                  <c:v>1780</c:v>
                </c:pt>
                <c:pt idx="11">
                  <c:v>1781</c:v>
                </c:pt>
                <c:pt idx="12">
                  <c:v>1782</c:v>
                </c:pt>
                <c:pt idx="13">
                  <c:v>1783</c:v>
                </c:pt>
                <c:pt idx="14">
                  <c:v>1784</c:v>
                </c:pt>
                <c:pt idx="15">
                  <c:v>1785</c:v>
                </c:pt>
                <c:pt idx="16">
                  <c:v>1786</c:v>
                </c:pt>
                <c:pt idx="17">
                  <c:v>1787</c:v>
                </c:pt>
                <c:pt idx="18">
                  <c:v>1788</c:v>
                </c:pt>
                <c:pt idx="19">
                  <c:v>1789</c:v>
                </c:pt>
                <c:pt idx="20">
                  <c:v>1790</c:v>
                </c:pt>
                <c:pt idx="21">
                  <c:v>1791</c:v>
                </c:pt>
                <c:pt idx="22">
                  <c:v>1792</c:v>
                </c:pt>
                <c:pt idx="23">
                  <c:v>1793</c:v>
                </c:pt>
                <c:pt idx="24">
                  <c:v>1794</c:v>
                </c:pt>
                <c:pt idx="25">
                  <c:v>1795</c:v>
                </c:pt>
                <c:pt idx="26">
                  <c:v>1796</c:v>
                </c:pt>
                <c:pt idx="27">
                  <c:v>1797</c:v>
                </c:pt>
                <c:pt idx="28">
                  <c:v>1798</c:v>
                </c:pt>
                <c:pt idx="29">
                  <c:v>1799</c:v>
                </c:pt>
                <c:pt idx="30">
                  <c:v>1800</c:v>
                </c:pt>
                <c:pt idx="31">
                  <c:v>1801</c:v>
                </c:pt>
                <c:pt idx="32">
                  <c:v>1802</c:v>
                </c:pt>
                <c:pt idx="33">
                  <c:v>1803</c:v>
                </c:pt>
                <c:pt idx="34">
                  <c:v>1804</c:v>
                </c:pt>
                <c:pt idx="35">
                  <c:v>1805</c:v>
                </c:pt>
                <c:pt idx="36">
                  <c:v>1806</c:v>
                </c:pt>
                <c:pt idx="37">
                  <c:v>1807</c:v>
                </c:pt>
                <c:pt idx="38">
                  <c:v>1808</c:v>
                </c:pt>
                <c:pt idx="39">
                  <c:v>1809</c:v>
                </c:pt>
                <c:pt idx="40">
                  <c:v>1810</c:v>
                </c:pt>
                <c:pt idx="41">
                  <c:v>1811</c:v>
                </c:pt>
                <c:pt idx="42">
                  <c:v>1812</c:v>
                </c:pt>
                <c:pt idx="43">
                  <c:v>1813</c:v>
                </c:pt>
                <c:pt idx="44">
                  <c:v>1814</c:v>
                </c:pt>
                <c:pt idx="45">
                  <c:v>1815</c:v>
                </c:pt>
                <c:pt idx="46">
                  <c:v>1816</c:v>
                </c:pt>
                <c:pt idx="47">
                  <c:v>1817</c:v>
                </c:pt>
                <c:pt idx="48">
                  <c:v>1818</c:v>
                </c:pt>
                <c:pt idx="49">
                  <c:v>1819</c:v>
                </c:pt>
                <c:pt idx="50">
                  <c:v>1820</c:v>
                </c:pt>
                <c:pt idx="51">
                  <c:v>1821</c:v>
                </c:pt>
                <c:pt idx="52">
                  <c:v>1822</c:v>
                </c:pt>
                <c:pt idx="53">
                  <c:v>1823</c:v>
                </c:pt>
                <c:pt idx="54">
                  <c:v>1824</c:v>
                </c:pt>
                <c:pt idx="55">
                  <c:v>1825</c:v>
                </c:pt>
                <c:pt idx="56">
                  <c:v>1826</c:v>
                </c:pt>
                <c:pt idx="57">
                  <c:v>1827</c:v>
                </c:pt>
                <c:pt idx="58">
                  <c:v>1828</c:v>
                </c:pt>
                <c:pt idx="59">
                  <c:v>1829</c:v>
                </c:pt>
                <c:pt idx="60">
                  <c:v>1830</c:v>
                </c:pt>
                <c:pt idx="61">
                  <c:v>1831</c:v>
                </c:pt>
                <c:pt idx="62">
                  <c:v>1832</c:v>
                </c:pt>
                <c:pt idx="63">
                  <c:v>1833</c:v>
                </c:pt>
                <c:pt idx="64">
                  <c:v>1834</c:v>
                </c:pt>
                <c:pt idx="65">
                  <c:v>1835</c:v>
                </c:pt>
                <c:pt idx="66">
                  <c:v>1836</c:v>
                </c:pt>
                <c:pt idx="67">
                  <c:v>1837</c:v>
                </c:pt>
                <c:pt idx="68">
                  <c:v>1838</c:v>
                </c:pt>
                <c:pt idx="69">
                  <c:v>1839</c:v>
                </c:pt>
                <c:pt idx="70">
                  <c:v>1840</c:v>
                </c:pt>
                <c:pt idx="71">
                  <c:v>1841</c:v>
                </c:pt>
                <c:pt idx="72">
                  <c:v>1842</c:v>
                </c:pt>
                <c:pt idx="73">
                  <c:v>1843</c:v>
                </c:pt>
                <c:pt idx="74">
                  <c:v>1844</c:v>
                </c:pt>
                <c:pt idx="75">
                  <c:v>1845</c:v>
                </c:pt>
                <c:pt idx="76">
                  <c:v>1846</c:v>
                </c:pt>
                <c:pt idx="77">
                  <c:v>1847</c:v>
                </c:pt>
                <c:pt idx="78">
                  <c:v>1848</c:v>
                </c:pt>
                <c:pt idx="79">
                  <c:v>1849</c:v>
                </c:pt>
                <c:pt idx="80">
                  <c:v>1850</c:v>
                </c:pt>
                <c:pt idx="81">
                  <c:v>1851</c:v>
                </c:pt>
                <c:pt idx="82">
                  <c:v>1852</c:v>
                </c:pt>
                <c:pt idx="83">
                  <c:v>1853</c:v>
                </c:pt>
                <c:pt idx="84">
                  <c:v>1854</c:v>
                </c:pt>
                <c:pt idx="85">
                  <c:v>1855</c:v>
                </c:pt>
                <c:pt idx="86">
                  <c:v>1856</c:v>
                </c:pt>
                <c:pt idx="87">
                  <c:v>1857</c:v>
                </c:pt>
                <c:pt idx="88">
                  <c:v>1858</c:v>
                </c:pt>
                <c:pt idx="89">
                  <c:v>1859</c:v>
                </c:pt>
                <c:pt idx="90">
                  <c:v>1860</c:v>
                </c:pt>
                <c:pt idx="91">
                  <c:v>1861</c:v>
                </c:pt>
                <c:pt idx="92">
                  <c:v>1862</c:v>
                </c:pt>
                <c:pt idx="93">
                  <c:v>1863</c:v>
                </c:pt>
                <c:pt idx="94">
                  <c:v>1864</c:v>
                </c:pt>
                <c:pt idx="95">
                  <c:v>1865</c:v>
                </c:pt>
                <c:pt idx="96">
                  <c:v>1866</c:v>
                </c:pt>
                <c:pt idx="97">
                  <c:v>1867</c:v>
                </c:pt>
                <c:pt idx="98">
                  <c:v>1868</c:v>
                </c:pt>
                <c:pt idx="99">
                  <c:v>1869</c:v>
                </c:pt>
                <c:pt idx="100">
                  <c:v>1870</c:v>
                </c:pt>
                <c:pt idx="101">
                  <c:v>1871</c:v>
                </c:pt>
                <c:pt idx="102">
                  <c:v>1872</c:v>
                </c:pt>
                <c:pt idx="103">
                  <c:v>1873</c:v>
                </c:pt>
                <c:pt idx="104">
                  <c:v>1874</c:v>
                </c:pt>
                <c:pt idx="105">
                  <c:v>1875</c:v>
                </c:pt>
                <c:pt idx="106">
                  <c:v>1876</c:v>
                </c:pt>
                <c:pt idx="107">
                  <c:v>1877</c:v>
                </c:pt>
                <c:pt idx="108">
                  <c:v>1878</c:v>
                </c:pt>
                <c:pt idx="109">
                  <c:v>1879</c:v>
                </c:pt>
                <c:pt idx="110">
                  <c:v>1880</c:v>
                </c:pt>
                <c:pt idx="111">
                  <c:v>1881</c:v>
                </c:pt>
                <c:pt idx="112">
                  <c:v>1882</c:v>
                </c:pt>
                <c:pt idx="113">
                  <c:v>1883</c:v>
                </c:pt>
                <c:pt idx="114">
                  <c:v>1884</c:v>
                </c:pt>
                <c:pt idx="115">
                  <c:v>1885</c:v>
                </c:pt>
                <c:pt idx="116">
                  <c:v>1886</c:v>
                </c:pt>
                <c:pt idx="117">
                  <c:v>1887</c:v>
                </c:pt>
                <c:pt idx="118">
                  <c:v>1888</c:v>
                </c:pt>
                <c:pt idx="119">
                  <c:v>1889</c:v>
                </c:pt>
                <c:pt idx="120">
                  <c:v>1890</c:v>
                </c:pt>
                <c:pt idx="121">
                  <c:v>1891</c:v>
                </c:pt>
                <c:pt idx="122">
                  <c:v>1892</c:v>
                </c:pt>
                <c:pt idx="123">
                  <c:v>1893</c:v>
                </c:pt>
                <c:pt idx="124">
                  <c:v>1894</c:v>
                </c:pt>
                <c:pt idx="125">
                  <c:v>1895</c:v>
                </c:pt>
                <c:pt idx="126">
                  <c:v>1896</c:v>
                </c:pt>
                <c:pt idx="127">
                  <c:v>1897</c:v>
                </c:pt>
                <c:pt idx="128">
                  <c:v>1898</c:v>
                </c:pt>
                <c:pt idx="129">
                  <c:v>1899</c:v>
                </c:pt>
                <c:pt idx="130">
                  <c:v>1900</c:v>
                </c:pt>
                <c:pt idx="131">
                  <c:v>1901</c:v>
                </c:pt>
                <c:pt idx="132">
                  <c:v>1902</c:v>
                </c:pt>
                <c:pt idx="133">
                  <c:v>1903</c:v>
                </c:pt>
                <c:pt idx="134">
                  <c:v>1904</c:v>
                </c:pt>
                <c:pt idx="135">
                  <c:v>1905</c:v>
                </c:pt>
                <c:pt idx="136">
                  <c:v>1906</c:v>
                </c:pt>
                <c:pt idx="137">
                  <c:v>1907</c:v>
                </c:pt>
                <c:pt idx="138">
                  <c:v>1908</c:v>
                </c:pt>
                <c:pt idx="139">
                  <c:v>1909</c:v>
                </c:pt>
                <c:pt idx="140">
                  <c:v>1910</c:v>
                </c:pt>
                <c:pt idx="141">
                  <c:v>1911</c:v>
                </c:pt>
                <c:pt idx="142">
                  <c:v>1912</c:v>
                </c:pt>
                <c:pt idx="143">
                  <c:v>1913</c:v>
                </c:pt>
                <c:pt idx="144">
                  <c:v>1914</c:v>
                </c:pt>
                <c:pt idx="145">
                  <c:v>1915</c:v>
                </c:pt>
                <c:pt idx="146">
                  <c:v>1916</c:v>
                </c:pt>
                <c:pt idx="147">
                  <c:v>1917</c:v>
                </c:pt>
                <c:pt idx="148">
                  <c:v>1918</c:v>
                </c:pt>
                <c:pt idx="149">
                  <c:v>1919</c:v>
                </c:pt>
                <c:pt idx="150">
                  <c:v>1920</c:v>
                </c:pt>
                <c:pt idx="151">
                  <c:v>1921</c:v>
                </c:pt>
                <c:pt idx="152">
                  <c:v>1922</c:v>
                </c:pt>
                <c:pt idx="153">
                  <c:v>1923</c:v>
                </c:pt>
                <c:pt idx="154">
                  <c:v>1924</c:v>
                </c:pt>
                <c:pt idx="155">
                  <c:v>1925</c:v>
                </c:pt>
                <c:pt idx="156">
                  <c:v>1926</c:v>
                </c:pt>
                <c:pt idx="157">
                  <c:v>1927</c:v>
                </c:pt>
                <c:pt idx="158">
                  <c:v>1928</c:v>
                </c:pt>
                <c:pt idx="159">
                  <c:v>1929</c:v>
                </c:pt>
                <c:pt idx="160">
                  <c:v>1930</c:v>
                </c:pt>
                <c:pt idx="161">
                  <c:v>1931</c:v>
                </c:pt>
                <c:pt idx="162">
                  <c:v>1932</c:v>
                </c:pt>
                <c:pt idx="163">
                  <c:v>1933</c:v>
                </c:pt>
                <c:pt idx="164">
                  <c:v>1934</c:v>
                </c:pt>
                <c:pt idx="165">
                  <c:v>1935</c:v>
                </c:pt>
                <c:pt idx="166">
                  <c:v>1936</c:v>
                </c:pt>
                <c:pt idx="167">
                  <c:v>1937</c:v>
                </c:pt>
                <c:pt idx="168">
                  <c:v>1938</c:v>
                </c:pt>
                <c:pt idx="169">
                  <c:v>1939</c:v>
                </c:pt>
                <c:pt idx="170">
                  <c:v>1940</c:v>
                </c:pt>
                <c:pt idx="171">
                  <c:v>1941</c:v>
                </c:pt>
                <c:pt idx="172">
                  <c:v>1942</c:v>
                </c:pt>
                <c:pt idx="173">
                  <c:v>1943</c:v>
                </c:pt>
                <c:pt idx="174">
                  <c:v>1944</c:v>
                </c:pt>
                <c:pt idx="175">
                  <c:v>1945</c:v>
                </c:pt>
                <c:pt idx="176">
                  <c:v>1946</c:v>
                </c:pt>
                <c:pt idx="177">
                  <c:v>1947</c:v>
                </c:pt>
                <c:pt idx="178">
                  <c:v>1948</c:v>
                </c:pt>
                <c:pt idx="179">
                  <c:v>1949</c:v>
                </c:pt>
                <c:pt idx="180">
                  <c:v>1950</c:v>
                </c:pt>
                <c:pt idx="181">
                  <c:v>1951</c:v>
                </c:pt>
                <c:pt idx="182">
                  <c:v>1952</c:v>
                </c:pt>
                <c:pt idx="183">
                  <c:v>1953</c:v>
                </c:pt>
                <c:pt idx="184">
                  <c:v>1954</c:v>
                </c:pt>
                <c:pt idx="185">
                  <c:v>1955</c:v>
                </c:pt>
                <c:pt idx="186">
                  <c:v>1956</c:v>
                </c:pt>
                <c:pt idx="187">
                  <c:v>1957</c:v>
                </c:pt>
                <c:pt idx="188">
                  <c:v>1958</c:v>
                </c:pt>
                <c:pt idx="189">
                  <c:v>1959</c:v>
                </c:pt>
                <c:pt idx="190">
                  <c:v>1960</c:v>
                </c:pt>
                <c:pt idx="191">
                  <c:v>1961</c:v>
                </c:pt>
                <c:pt idx="192">
                  <c:v>1962</c:v>
                </c:pt>
                <c:pt idx="193">
                  <c:v>1963</c:v>
                </c:pt>
                <c:pt idx="194">
                  <c:v>1964</c:v>
                </c:pt>
                <c:pt idx="195">
                  <c:v>1965</c:v>
                </c:pt>
                <c:pt idx="196">
                  <c:v>1966</c:v>
                </c:pt>
                <c:pt idx="197">
                  <c:v>1967</c:v>
                </c:pt>
                <c:pt idx="198">
                  <c:v>1968</c:v>
                </c:pt>
                <c:pt idx="199">
                  <c:v>1969</c:v>
                </c:pt>
                <c:pt idx="200">
                  <c:v>1970</c:v>
                </c:pt>
                <c:pt idx="201">
                  <c:v>1971</c:v>
                </c:pt>
                <c:pt idx="202">
                  <c:v>1972</c:v>
                </c:pt>
                <c:pt idx="203">
                  <c:v>1973</c:v>
                </c:pt>
                <c:pt idx="204">
                  <c:v>1974</c:v>
                </c:pt>
                <c:pt idx="205">
                  <c:v>1975</c:v>
                </c:pt>
                <c:pt idx="206">
                  <c:v>1976</c:v>
                </c:pt>
                <c:pt idx="207">
                  <c:v>1977</c:v>
                </c:pt>
                <c:pt idx="208">
                  <c:v>1978</c:v>
                </c:pt>
                <c:pt idx="209">
                  <c:v>1979</c:v>
                </c:pt>
                <c:pt idx="210">
                  <c:v>1980</c:v>
                </c:pt>
                <c:pt idx="211">
                  <c:v>1981</c:v>
                </c:pt>
                <c:pt idx="212">
                  <c:v>1982</c:v>
                </c:pt>
                <c:pt idx="213">
                  <c:v>1983</c:v>
                </c:pt>
                <c:pt idx="214">
                  <c:v>1984</c:v>
                </c:pt>
                <c:pt idx="215">
                  <c:v>1985</c:v>
                </c:pt>
                <c:pt idx="216">
                  <c:v>1986</c:v>
                </c:pt>
                <c:pt idx="217">
                  <c:v>1987</c:v>
                </c:pt>
                <c:pt idx="218">
                  <c:v>1988</c:v>
                </c:pt>
                <c:pt idx="219">
                  <c:v>1989</c:v>
                </c:pt>
                <c:pt idx="220">
                  <c:v>1990</c:v>
                </c:pt>
                <c:pt idx="221">
                  <c:v>1991</c:v>
                </c:pt>
                <c:pt idx="222">
                  <c:v>1992</c:v>
                </c:pt>
                <c:pt idx="223">
                  <c:v>1993</c:v>
                </c:pt>
                <c:pt idx="224">
                  <c:v>1994</c:v>
                </c:pt>
                <c:pt idx="225">
                  <c:v>1995</c:v>
                </c:pt>
                <c:pt idx="226">
                  <c:v>1996</c:v>
                </c:pt>
                <c:pt idx="227">
                  <c:v>1997</c:v>
                </c:pt>
                <c:pt idx="228">
                  <c:v>1998</c:v>
                </c:pt>
                <c:pt idx="229">
                  <c:v>1999</c:v>
                </c:pt>
                <c:pt idx="230">
                  <c:v>2000</c:v>
                </c:pt>
                <c:pt idx="231">
                  <c:v>2001</c:v>
                </c:pt>
                <c:pt idx="232">
                  <c:v>2002</c:v>
                </c:pt>
                <c:pt idx="233">
                  <c:v>2003</c:v>
                </c:pt>
                <c:pt idx="234">
                  <c:v>2004</c:v>
                </c:pt>
                <c:pt idx="235">
                  <c:v>2005</c:v>
                </c:pt>
                <c:pt idx="236">
                  <c:v>2006</c:v>
                </c:pt>
                <c:pt idx="237">
                  <c:v>2007</c:v>
                </c:pt>
                <c:pt idx="238">
                  <c:v>2008</c:v>
                </c:pt>
                <c:pt idx="239">
                  <c:v>2009</c:v>
                </c:pt>
                <c:pt idx="240">
                  <c:v>2010</c:v>
                </c:pt>
                <c:pt idx="241">
                  <c:v>2011</c:v>
                </c:pt>
                <c:pt idx="242">
                  <c:v>2012</c:v>
                </c:pt>
                <c:pt idx="243">
                  <c:v>2013</c:v>
                </c:pt>
                <c:pt idx="244">
                  <c:v>2014</c:v>
                </c:pt>
                <c:pt idx="245">
                  <c:v>2015</c:v>
                </c:pt>
                <c:pt idx="246">
                  <c:v>2016</c:v>
                </c:pt>
                <c:pt idx="247">
                  <c:v>2017</c:v>
                </c:pt>
                <c:pt idx="248">
                  <c:v>2018</c:v>
                </c:pt>
                <c:pt idx="249">
                  <c:v>2019</c:v>
                </c:pt>
                <c:pt idx="250">
                  <c:v>2020</c:v>
                </c:pt>
                <c:pt idx="251">
                  <c:v>2021</c:v>
                </c:pt>
                <c:pt idx="252">
                  <c:v>2022</c:v>
                </c:pt>
                <c:pt idx="253">
                  <c:v>2023</c:v>
                </c:pt>
                <c:pt idx="254">
                  <c:v>2024</c:v>
                </c:pt>
                <c:pt idx="255">
                  <c:v>2025</c:v>
                </c:pt>
                <c:pt idx="256">
                  <c:v>2026</c:v>
                </c:pt>
                <c:pt idx="257">
                  <c:v>2027</c:v>
                </c:pt>
                <c:pt idx="258">
                  <c:v>2028</c:v>
                </c:pt>
                <c:pt idx="259">
                  <c:v>2029</c:v>
                </c:pt>
                <c:pt idx="260">
                  <c:v>2030</c:v>
                </c:pt>
                <c:pt idx="261">
                  <c:v>2031</c:v>
                </c:pt>
                <c:pt idx="262">
                  <c:v>2032</c:v>
                </c:pt>
                <c:pt idx="263">
                  <c:v>2033</c:v>
                </c:pt>
                <c:pt idx="264">
                  <c:v>2034</c:v>
                </c:pt>
                <c:pt idx="265">
                  <c:v>2035</c:v>
                </c:pt>
                <c:pt idx="266">
                  <c:v>2036</c:v>
                </c:pt>
                <c:pt idx="267">
                  <c:v>2037</c:v>
                </c:pt>
                <c:pt idx="268">
                  <c:v>2038</c:v>
                </c:pt>
                <c:pt idx="269">
                  <c:v>2039</c:v>
                </c:pt>
                <c:pt idx="270">
                  <c:v>2040</c:v>
                </c:pt>
                <c:pt idx="271">
                  <c:v>2041</c:v>
                </c:pt>
                <c:pt idx="272">
                  <c:v>2042</c:v>
                </c:pt>
                <c:pt idx="273">
                  <c:v>2043</c:v>
                </c:pt>
                <c:pt idx="274">
                  <c:v>2044</c:v>
                </c:pt>
                <c:pt idx="275">
                  <c:v>2045</c:v>
                </c:pt>
                <c:pt idx="276">
                  <c:v>2046</c:v>
                </c:pt>
                <c:pt idx="277">
                  <c:v>2047</c:v>
                </c:pt>
                <c:pt idx="278">
                  <c:v>2048</c:v>
                </c:pt>
                <c:pt idx="279">
                  <c:v>2049</c:v>
                </c:pt>
                <c:pt idx="280">
                  <c:v>2050</c:v>
                </c:pt>
                <c:pt idx="281">
                  <c:v>2051</c:v>
                </c:pt>
                <c:pt idx="282">
                  <c:v>2052</c:v>
                </c:pt>
                <c:pt idx="283">
                  <c:v>2053</c:v>
                </c:pt>
                <c:pt idx="284">
                  <c:v>2054</c:v>
                </c:pt>
                <c:pt idx="285">
                  <c:v>2055</c:v>
                </c:pt>
                <c:pt idx="286">
                  <c:v>2056</c:v>
                </c:pt>
                <c:pt idx="287">
                  <c:v>2057</c:v>
                </c:pt>
                <c:pt idx="288">
                  <c:v>2058</c:v>
                </c:pt>
                <c:pt idx="289">
                  <c:v>2059</c:v>
                </c:pt>
                <c:pt idx="290">
                  <c:v>2060</c:v>
                </c:pt>
                <c:pt idx="291">
                  <c:v>2061</c:v>
                </c:pt>
                <c:pt idx="292">
                  <c:v>2062</c:v>
                </c:pt>
                <c:pt idx="293">
                  <c:v>2063</c:v>
                </c:pt>
                <c:pt idx="294">
                  <c:v>2064</c:v>
                </c:pt>
                <c:pt idx="295">
                  <c:v>2065</c:v>
                </c:pt>
                <c:pt idx="296">
                  <c:v>2066</c:v>
                </c:pt>
                <c:pt idx="297">
                  <c:v>2067</c:v>
                </c:pt>
                <c:pt idx="298">
                  <c:v>2068</c:v>
                </c:pt>
                <c:pt idx="299">
                  <c:v>2069</c:v>
                </c:pt>
                <c:pt idx="300">
                  <c:v>2070</c:v>
                </c:pt>
                <c:pt idx="301">
                  <c:v>2071</c:v>
                </c:pt>
                <c:pt idx="302">
                  <c:v>2072</c:v>
                </c:pt>
                <c:pt idx="303">
                  <c:v>2073</c:v>
                </c:pt>
                <c:pt idx="304">
                  <c:v>2074</c:v>
                </c:pt>
                <c:pt idx="305">
                  <c:v>2075</c:v>
                </c:pt>
                <c:pt idx="306">
                  <c:v>2076</c:v>
                </c:pt>
                <c:pt idx="307">
                  <c:v>2077</c:v>
                </c:pt>
                <c:pt idx="308">
                  <c:v>2078</c:v>
                </c:pt>
                <c:pt idx="309">
                  <c:v>2079</c:v>
                </c:pt>
                <c:pt idx="310">
                  <c:v>2080</c:v>
                </c:pt>
                <c:pt idx="311">
                  <c:v>2081</c:v>
                </c:pt>
                <c:pt idx="312">
                  <c:v>2082</c:v>
                </c:pt>
                <c:pt idx="313">
                  <c:v>2083</c:v>
                </c:pt>
                <c:pt idx="314">
                  <c:v>2084</c:v>
                </c:pt>
                <c:pt idx="315">
                  <c:v>2085</c:v>
                </c:pt>
                <c:pt idx="316">
                  <c:v>2086</c:v>
                </c:pt>
                <c:pt idx="317">
                  <c:v>2087</c:v>
                </c:pt>
                <c:pt idx="318">
                  <c:v>2088</c:v>
                </c:pt>
                <c:pt idx="319">
                  <c:v>2089</c:v>
                </c:pt>
                <c:pt idx="320">
                  <c:v>2090</c:v>
                </c:pt>
                <c:pt idx="321">
                  <c:v>2091</c:v>
                </c:pt>
                <c:pt idx="322">
                  <c:v>2092</c:v>
                </c:pt>
                <c:pt idx="323">
                  <c:v>2093</c:v>
                </c:pt>
                <c:pt idx="324">
                  <c:v>2094</c:v>
                </c:pt>
                <c:pt idx="325">
                  <c:v>2095</c:v>
                </c:pt>
                <c:pt idx="326">
                  <c:v>2096</c:v>
                </c:pt>
                <c:pt idx="327">
                  <c:v>2097</c:v>
                </c:pt>
                <c:pt idx="328">
                  <c:v>2098</c:v>
                </c:pt>
                <c:pt idx="329">
                  <c:v>2099</c:v>
                </c:pt>
                <c:pt idx="330">
                  <c:v>2100</c:v>
                </c:pt>
                <c:pt idx="331">
                  <c:v>2101</c:v>
                </c:pt>
                <c:pt idx="332">
                  <c:v>2102</c:v>
                </c:pt>
                <c:pt idx="333">
                  <c:v>2103</c:v>
                </c:pt>
                <c:pt idx="334">
                  <c:v>2104</c:v>
                </c:pt>
                <c:pt idx="335">
                  <c:v>2105</c:v>
                </c:pt>
                <c:pt idx="336">
                  <c:v>2106</c:v>
                </c:pt>
                <c:pt idx="337">
                  <c:v>2107</c:v>
                </c:pt>
                <c:pt idx="338">
                  <c:v>2108</c:v>
                </c:pt>
                <c:pt idx="339">
                  <c:v>2109</c:v>
                </c:pt>
                <c:pt idx="340">
                  <c:v>2110</c:v>
                </c:pt>
                <c:pt idx="341">
                  <c:v>2111</c:v>
                </c:pt>
                <c:pt idx="342">
                  <c:v>2112</c:v>
                </c:pt>
                <c:pt idx="343">
                  <c:v>2113</c:v>
                </c:pt>
                <c:pt idx="344">
                  <c:v>2114</c:v>
                </c:pt>
                <c:pt idx="345">
                  <c:v>2115</c:v>
                </c:pt>
                <c:pt idx="346">
                  <c:v>2116</c:v>
                </c:pt>
                <c:pt idx="347">
                  <c:v>2117</c:v>
                </c:pt>
                <c:pt idx="348">
                  <c:v>2118</c:v>
                </c:pt>
                <c:pt idx="349">
                  <c:v>2119</c:v>
                </c:pt>
                <c:pt idx="350">
                  <c:v>2120</c:v>
                </c:pt>
                <c:pt idx="351">
                  <c:v>2121</c:v>
                </c:pt>
                <c:pt idx="352">
                  <c:v>2122</c:v>
                </c:pt>
                <c:pt idx="353">
                  <c:v>2123</c:v>
                </c:pt>
                <c:pt idx="354">
                  <c:v>2124</c:v>
                </c:pt>
                <c:pt idx="355">
                  <c:v>2125</c:v>
                </c:pt>
                <c:pt idx="356">
                  <c:v>2126</c:v>
                </c:pt>
                <c:pt idx="357">
                  <c:v>2127</c:v>
                </c:pt>
                <c:pt idx="358">
                  <c:v>2128</c:v>
                </c:pt>
                <c:pt idx="359">
                  <c:v>2129</c:v>
                </c:pt>
                <c:pt idx="360">
                  <c:v>2130</c:v>
                </c:pt>
                <c:pt idx="361">
                  <c:v>2131</c:v>
                </c:pt>
                <c:pt idx="362">
                  <c:v>2132</c:v>
                </c:pt>
                <c:pt idx="363">
                  <c:v>2133</c:v>
                </c:pt>
                <c:pt idx="364">
                  <c:v>2134</c:v>
                </c:pt>
                <c:pt idx="365">
                  <c:v>2135</c:v>
                </c:pt>
                <c:pt idx="366">
                  <c:v>2136</c:v>
                </c:pt>
                <c:pt idx="367">
                  <c:v>2137</c:v>
                </c:pt>
                <c:pt idx="368">
                  <c:v>2138</c:v>
                </c:pt>
                <c:pt idx="369">
                  <c:v>2139</c:v>
                </c:pt>
                <c:pt idx="370">
                  <c:v>2140</c:v>
                </c:pt>
                <c:pt idx="371">
                  <c:v>2141</c:v>
                </c:pt>
                <c:pt idx="372">
                  <c:v>2142</c:v>
                </c:pt>
                <c:pt idx="373">
                  <c:v>2143</c:v>
                </c:pt>
                <c:pt idx="374">
                  <c:v>2144</c:v>
                </c:pt>
                <c:pt idx="375">
                  <c:v>2145</c:v>
                </c:pt>
                <c:pt idx="376">
                  <c:v>2146</c:v>
                </c:pt>
                <c:pt idx="377">
                  <c:v>2147</c:v>
                </c:pt>
                <c:pt idx="378">
                  <c:v>2148</c:v>
                </c:pt>
                <c:pt idx="379">
                  <c:v>2149</c:v>
                </c:pt>
                <c:pt idx="380">
                  <c:v>2150</c:v>
                </c:pt>
                <c:pt idx="381">
                  <c:v>2155</c:v>
                </c:pt>
                <c:pt idx="382">
                  <c:v>2160</c:v>
                </c:pt>
                <c:pt idx="383">
                  <c:v>2165</c:v>
                </c:pt>
                <c:pt idx="384">
                  <c:v>2170</c:v>
                </c:pt>
                <c:pt idx="385">
                  <c:v>2175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</c:strCache>
            </c:strRef>
          </c:cat>
          <c:val>
            <c:numRef>
              <c:f>temp!$O$51:$O$431</c:f>
              <c:numCache>
                <c:formatCode>General</c:formatCode>
                <c:ptCount val="381"/>
                <c:pt idx="0">
                  <c:v>0</c:v>
                </c:pt>
                <c:pt idx="1">
                  <c:v>0</c:v>
                </c:pt>
                <c:pt idx="2">
                  <c:v>8.7544611137176307E-5</c:v>
                </c:pt>
                <c:pt idx="3">
                  <c:v>2.1304906473483174E-4</c:v>
                </c:pt>
                <c:pt idx="4">
                  <c:v>3.5285800802864465E-4</c:v>
                </c:pt>
                <c:pt idx="5">
                  <c:v>4.9425476554337735E-4</c:v>
                </c:pt>
                <c:pt idx="6">
                  <c:v>6.3301511334058031E-4</c:v>
                </c:pt>
                <c:pt idx="7">
                  <c:v>7.69097524202233E-4</c:v>
                </c:pt>
                <c:pt idx="8">
                  <c:v>9.0910110719784614E-4</c:v>
                </c:pt>
                <c:pt idx="9">
                  <c:v>1.0624615530107529E-3</c:v>
                </c:pt>
                <c:pt idx="10">
                  <c:v>1.231673859960329E-3</c:v>
                </c:pt>
                <c:pt idx="11">
                  <c:v>1.4073803922570946E-3</c:v>
                </c:pt>
                <c:pt idx="12">
                  <c:v>1.5815475267515599E-3</c:v>
                </c:pt>
                <c:pt idx="13">
                  <c:v>1.7519047140473563E-3</c:v>
                </c:pt>
                <c:pt idx="14">
                  <c:v>1.9024550750645257E-3</c:v>
                </c:pt>
                <c:pt idx="15">
                  <c:v>1.9984843863398447E-3</c:v>
                </c:pt>
                <c:pt idx="16">
                  <c:v>2.0471421000533589E-3</c:v>
                </c:pt>
                <c:pt idx="17">
                  <c:v>2.1169622102971434E-3</c:v>
                </c:pt>
                <c:pt idx="18">
                  <c:v>2.2411537599955275E-3</c:v>
                </c:pt>
                <c:pt idx="19">
                  <c:v>2.3979989197626273E-3</c:v>
                </c:pt>
                <c:pt idx="20">
                  <c:v>2.5625711613159242E-3</c:v>
                </c:pt>
                <c:pt idx="21">
                  <c:v>2.6797969104300923E-3</c:v>
                </c:pt>
                <c:pt idx="22">
                  <c:v>2.7187019720913241E-3</c:v>
                </c:pt>
                <c:pt idx="23">
                  <c:v>2.7524229639902796E-3</c:v>
                </c:pt>
                <c:pt idx="24">
                  <c:v>2.8358702959845336E-3</c:v>
                </c:pt>
                <c:pt idx="25">
                  <c:v>2.9499649002034107E-3</c:v>
                </c:pt>
                <c:pt idx="26">
                  <c:v>3.0658175650903896E-3</c:v>
                </c:pt>
                <c:pt idx="27">
                  <c:v>3.1663750397782318E-3</c:v>
                </c:pt>
                <c:pt idx="28">
                  <c:v>3.2591712999671184E-3</c:v>
                </c:pt>
                <c:pt idx="29">
                  <c:v>3.357248898881613E-3</c:v>
                </c:pt>
                <c:pt idx="30">
                  <c:v>3.4615283010294923E-3</c:v>
                </c:pt>
                <c:pt idx="31">
                  <c:v>3.5692629053636887E-3</c:v>
                </c:pt>
                <c:pt idx="32">
                  <c:v>3.6844739562008448E-3</c:v>
                </c:pt>
                <c:pt idx="33">
                  <c:v>3.8098663634744106E-3</c:v>
                </c:pt>
                <c:pt idx="34">
                  <c:v>3.934879578225167E-3</c:v>
                </c:pt>
                <c:pt idx="35">
                  <c:v>4.0530715118016506E-3</c:v>
                </c:pt>
                <c:pt idx="36">
                  <c:v>4.1690461259880855E-3</c:v>
                </c:pt>
                <c:pt idx="37">
                  <c:v>4.283658196670417E-3</c:v>
                </c:pt>
                <c:pt idx="38">
                  <c:v>4.3931787808844701E-3</c:v>
                </c:pt>
                <c:pt idx="39">
                  <c:v>4.496900559608474E-3</c:v>
                </c:pt>
                <c:pt idx="40">
                  <c:v>4.3816623653857266E-3</c:v>
                </c:pt>
                <c:pt idx="41">
                  <c:v>3.7296791464783694E-3</c:v>
                </c:pt>
                <c:pt idx="42">
                  <c:v>2.8125259380473375E-3</c:v>
                </c:pt>
                <c:pt idx="43">
                  <c:v>2.1822509771112081E-3</c:v>
                </c:pt>
                <c:pt idx="44">
                  <c:v>1.8655482483666361E-3</c:v>
                </c:pt>
                <c:pt idx="45">
                  <c:v>1.6731570402423416E-3</c:v>
                </c:pt>
                <c:pt idx="46">
                  <c:v>1.2744226595449526E-3</c:v>
                </c:pt>
                <c:pt idx="47">
                  <c:v>2.1010504566530198E-4</c:v>
                </c:pt>
                <c:pt idx="48">
                  <c:v>-1.1741378040870637E-3</c:v>
                </c:pt>
                <c:pt idx="49">
                  <c:v>-2.113016748453348E-3</c:v>
                </c:pt>
                <c:pt idx="50">
                  <c:v>-2.5158255335960824E-3</c:v>
                </c:pt>
                <c:pt idx="51">
                  <c:v>-2.6458548149356381E-3</c:v>
                </c:pt>
                <c:pt idx="52">
                  <c:v>-2.6632661467767835E-3</c:v>
                </c:pt>
                <c:pt idx="53">
                  <c:v>-2.6371126415378867E-3</c:v>
                </c:pt>
                <c:pt idx="54">
                  <c:v>-2.5809470304469073E-3</c:v>
                </c:pt>
                <c:pt idx="55">
                  <c:v>-2.5000041648847527E-3</c:v>
                </c:pt>
                <c:pt idx="56">
                  <c:v>-2.3968962853105503E-3</c:v>
                </c:pt>
                <c:pt idx="57">
                  <c:v>-2.2725111142711681E-3</c:v>
                </c:pt>
                <c:pt idx="58">
                  <c:v>-2.1274322081222428E-3</c:v>
                </c:pt>
                <c:pt idx="59">
                  <c:v>-1.9630993573501675E-3</c:v>
                </c:pt>
                <c:pt idx="60">
                  <c:v>-1.7850845844605188E-3</c:v>
                </c:pt>
                <c:pt idx="61">
                  <c:v>-1.6111570943699752E-3</c:v>
                </c:pt>
                <c:pt idx="62">
                  <c:v>-1.5296765822646694E-3</c:v>
                </c:pt>
                <c:pt idx="63">
                  <c:v>-1.6324480998481145E-3</c:v>
                </c:pt>
                <c:pt idx="64">
                  <c:v>-1.8100430275338301E-3</c:v>
                </c:pt>
                <c:pt idx="65">
                  <c:v>-1.8772590314406229E-3</c:v>
                </c:pt>
                <c:pt idx="66">
                  <c:v>-2.0018473630491231E-3</c:v>
                </c:pt>
                <c:pt idx="67">
                  <c:v>-2.4017249423216292E-3</c:v>
                </c:pt>
                <c:pt idx="68">
                  <c:v>-2.8077746672549603E-3</c:v>
                </c:pt>
                <c:pt idx="69">
                  <c:v>-2.9558575161763626E-3</c:v>
                </c:pt>
                <c:pt idx="70">
                  <c:v>-2.9087696894348571E-3</c:v>
                </c:pt>
                <c:pt idx="71">
                  <c:v>-2.7797394811688472E-3</c:v>
                </c:pt>
                <c:pt idx="72">
                  <c:v>-2.6378897205302817E-3</c:v>
                </c:pt>
                <c:pt idx="73">
                  <c:v>-2.4946629336288703E-3</c:v>
                </c:pt>
                <c:pt idx="74">
                  <c:v>-2.3432534894484449E-3</c:v>
                </c:pt>
                <c:pt idx="75">
                  <c:v>-2.1969985732669403E-3</c:v>
                </c:pt>
                <c:pt idx="76">
                  <c:v>-2.0500808811814101E-3</c:v>
                </c:pt>
                <c:pt idx="77">
                  <c:v>-1.8794601008834285E-3</c:v>
                </c:pt>
                <c:pt idx="78">
                  <c:v>-1.6814349889790088E-3</c:v>
                </c:pt>
                <c:pt idx="79">
                  <c:v>-1.4615009407117354E-3</c:v>
                </c:pt>
                <c:pt idx="80">
                  <c:v>-1.2245481423383974E-3</c:v>
                </c:pt>
                <c:pt idx="81">
                  <c:v>-9.9020563918210901E-4</c:v>
                </c:pt>
                <c:pt idx="82">
                  <c:v>-7.7289705863381485E-4</c:v>
                </c:pt>
                <c:pt idx="83">
                  <c:v>-5.6096017935818553E-4</c:v>
                </c:pt>
                <c:pt idx="84">
                  <c:v>-3.5005968262412471E-4</c:v>
                </c:pt>
                <c:pt idx="85">
                  <c:v>-1.4410700289358271E-4</c:v>
                </c:pt>
                <c:pt idx="86">
                  <c:v>5.5236998182626112E-5</c:v>
                </c:pt>
                <c:pt idx="87">
                  <c:v>1.8944794757530306E-4</c:v>
                </c:pt>
                <c:pt idx="88">
                  <c:v>1.123081821086659E-4</c:v>
                </c:pt>
                <c:pt idx="89">
                  <c:v>-1.0332868707620296E-4</c:v>
                </c:pt>
                <c:pt idx="90">
                  <c:v>-1.9712501362126214E-4</c:v>
                </c:pt>
                <c:pt idx="91">
                  <c:v>-1.2801034883876881E-4</c:v>
                </c:pt>
                <c:pt idx="92">
                  <c:v>1.4513433011788116E-5</c:v>
                </c:pt>
                <c:pt idx="93">
                  <c:v>1.5275459749711944E-4</c:v>
                </c:pt>
                <c:pt idx="94">
                  <c:v>2.5030545253432732E-4</c:v>
                </c:pt>
                <c:pt idx="95">
                  <c:v>3.4756580265996457E-4</c:v>
                </c:pt>
                <c:pt idx="96">
                  <c:v>4.7640467075376589E-4</c:v>
                </c:pt>
                <c:pt idx="97">
                  <c:v>6.2435410687078341E-4</c:v>
                </c:pt>
                <c:pt idx="98">
                  <c:v>7.7647732251972374E-4</c:v>
                </c:pt>
                <c:pt idx="99">
                  <c:v>9.3083372240515842E-4</c:v>
                </c:pt>
                <c:pt idx="100">
                  <c:v>1.0966754937495934E-3</c:v>
                </c:pt>
                <c:pt idx="101">
                  <c:v>1.280308047616888E-3</c:v>
                </c:pt>
                <c:pt idx="102">
                  <c:v>1.4794607847422468E-3</c:v>
                </c:pt>
                <c:pt idx="103">
                  <c:v>1.6791369787380391E-3</c:v>
                </c:pt>
                <c:pt idx="104">
                  <c:v>1.8558642768537143E-3</c:v>
                </c:pt>
                <c:pt idx="105">
                  <c:v>2.0029439847332482E-3</c:v>
                </c:pt>
                <c:pt idx="106">
                  <c:v>2.1361262004723582E-3</c:v>
                </c:pt>
                <c:pt idx="107">
                  <c:v>2.2548078462978714E-3</c:v>
                </c:pt>
                <c:pt idx="108">
                  <c:v>2.3484333867680512E-3</c:v>
                </c:pt>
                <c:pt idx="109">
                  <c:v>2.4369799750820756E-3</c:v>
                </c:pt>
                <c:pt idx="110">
                  <c:v>2.5384980663626356E-3</c:v>
                </c:pt>
                <c:pt idx="111">
                  <c:v>2.6516011125026677E-3</c:v>
                </c:pt>
                <c:pt idx="112">
                  <c:v>2.7741554339259108E-3</c:v>
                </c:pt>
                <c:pt idx="113">
                  <c:v>2.9061899993257697E-3</c:v>
                </c:pt>
                <c:pt idx="114">
                  <c:v>2.9973785934541649E-3</c:v>
                </c:pt>
                <c:pt idx="115">
                  <c:v>2.6823596218338804E-3</c:v>
                </c:pt>
                <c:pt idx="116">
                  <c:v>1.9772352953601252E-3</c:v>
                </c:pt>
                <c:pt idx="117">
                  <c:v>1.4540627364085946E-3</c:v>
                </c:pt>
                <c:pt idx="118">
                  <c:v>1.1455062646937759E-3</c:v>
                </c:pt>
                <c:pt idx="119">
                  <c:v>9.0641081409826749E-4</c:v>
                </c:pt>
                <c:pt idx="120">
                  <c:v>7.1859629117268162E-4</c:v>
                </c:pt>
                <c:pt idx="121">
                  <c:v>5.0996628487855579E-4</c:v>
                </c:pt>
                <c:pt idx="122">
                  <c:v>2.8444755194986961E-4</c:v>
                </c:pt>
                <c:pt idx="123">
                  <c:v>1.0003586567205373E-4</c:v>
                </c:pt>
                <c:pt idx="124">
                  <c:v>1.0542807096127786E-5</c:v>
                </c:pt>
                <c:pt idx="125">
                  <c:v>1.1982168688252848E-5</c:v>
                </c:pt>
                <c:pt idx="126">
                  <c:v>8.4332513602773407E-5</c:v>
                </c:pt>
                <c:pt idx="127">
                  <c:v>1.6406692561426331E-4</c:v>
                </c:pt>
                <c:pt idx="128">
                  <c:v>1.7734148463909036E-4</c:v>
                </c:pt>
                <c:pt idx="129">
                  <c:v>1.434320616721847E-4</c:v>
                </c:pt>
                <c:pt idx="130">
                  <c:v>1.4658816073673616E-4</c:v>
                </c:pt>
                <c:pt idx="131">
                  <c:v>2.0222729171165705E-4</c:v>
                </c:pt>
                <c:pt idx="132">
                  <c:v>2.8586025463156039E-4</c:v>
                </c:pt>
                <c:pt idx="133">
                  <c:v>3.6776724405408946E-4</c:v>
                </c:pt>
                <c:pt idx="134">
                  <c:v>2.5720471671968276E-4</c:v>
                </c:pt>
                <c:pt idx="135">
                  <c:v>-4.1100681741060275E-5</c:v>
                </c:pt>
                <c:pt idx="136">
                  <c:v>-2.3249937014619708E-4</c:v>
                </c:pt>
                <c:pt idx="137">
                  <c:v>-2.5837910593708299E-4</c:v>
                </c:pt>
                <c:pt idx="138">
                  <c:v>-2.2033221636570639E-4</c:v>
                </c:pt>
                <c:pt idx="139">
                  <c:v>-1.8090716724671947E-4</c:v>
                </c:pt>
                <c:pt idx="140">
                  <c:v>-1.2993279022091841E-4</c:v>
                </c:pt>
                <c:pt idx="141">
                  <c:v>-4.4840750081932802E-5</c:v>
                </c:pt>
                <c:pt idx="142">
                  <c:v>5.6588238752989798E-5</c:v>
                </c:pt>
                <c:pt idx="143">
                  <c:v>1.6310072573923374E-4</c:v>
                </c:pt>
                <c:pt idx="144">
                  <c:v>1.686793611541376E-4</c:v>
                </c:pt>
                <c:pt idx="145">
                  <c:v>1.1876539507838202E-4</c:v>
                </c:pt>
                <c:pt idx="146">
                  <c:v>1.6638510037907572E-4</c:v>
                </c:pt>
                <c:pt idx="147">
                  <c:v>2.9443631288291589E-4</c:v>
                </c:pt>
                <c:pt idx="148">
                  <c:v>4.6677792350419589E-4</c:v>
                </c:pt>
                <c:pt idx="149">
                  <c:v>6.6347698652940057E-4</c:v>
                </c:pt>
                <c:pt idx="150">
                  <c:v>8.7028539200452047E-4</c:v>
                </c:pt>
                <c:pt idx="151">
                  <c:v>1.0726931358675351E-3</c:v>
                </c:pt>
                <c:pt idx="152">
                  <c:v>1.2322416429926134E-3</c:v>
                </c:pt>
                <c:pt idx="153">
                  <c:v>1.3756116049816322E-3</c:v>
                </c:pt>
                <c:pt idx="154">
                  <c:v>1.5534603422597336E-3</c:v>
                </c:pt>
                <c:pt idx="155">
                  <c:v>1.7415578310266159E-3</c:v>
                </c:pt>
                <c:pt idx="156">
                  <c:v>1.9299381886436035E-3</c:v>
                </c:pt>
                <c:pt idx="157">
                  <c:v>2.132724317768322E-3</c:v>
                </c:pt>
                <c:pt idx="158">
                  <c:v>2.3557896591800509E-3</c:v>
                </c:pt>
                <c:pt idx="159">
                  <c:v>2.5895686537860054E-3</c:v>
                </c:pt>
                <c:pt idx="160">
                  <c:v>2.8031570992050744E-3</c:v>
                </c:pt>
                <c:pt idx="161">
                  <c:v>2.990458518252E-3</c:v>
                </c:pt>
                <c:pt idx="162">
                  <c:v>3.1848968985396598E-3</c:v>
                </c:pt>
                <c:pt idx="163">
                  <c:v>3.3898484667383099E-3</c:v>
                </c:pt>
                <c:pt idx="164">
                  <c:v>3.5793420138536653E-3</c:v>
                </c:pt>
                <c:pt idx="165">
                  <c:v>3.7695049512502573E-3</c:v>
                </c:pt>
                <c:pt idx="166">
                  <c:v>3.9831453391298158E-3</c:v>
                </c:pt>
                <c:pt idx="167">
                  <c:v>4.2221859895863545E-3</c:v>
                </c:pt>
                <c:pt idx="168">
                  <c:v>4.4893525237654323E-3</c:v>
                </c:pt>
                <c:pt idx="169">
                  <c:v>4.7671733653908421E-3</c:v>
                </c:pt>
                <c:pt idx="170">
                  <c:v>5.0443721418111679E-3</c:v>
                </c:pt>
                <c:pt idx="171">
                  <c:v>5.3261041561876495E-3</c:v>
                </c:pt>
                <c:pt idx="172">
                  <c:v>5.6146417322243819E-3</c:v>
                </c:pt>
                <c:pt idx="173">
                  <c:v>5.9021024568652863E-3</c:v>
                </c:pt>
                <c:pt idx="174">
                  <c:v>6.1718931650787878E-3</c:v>
                </c:pt>
                <c:pt idx="175">
                  <c:v>6.4306359379892094E-3</c:v>
                </c:pt>
                <c:pt idx="176">
                  <c:v>6.7008297587984617E-3</c:v>
                </c:pt>
                <c:pt idx="177">
                  <c:v>6.9885939182374734E-3</c:v>
                </c:pt>
                <c:pt idx="178">
                  <c:v>7.2935431950242229E-3</c:v>
                </c:pt>
                <c:pt idx="179">
                  <c:v>7.6072450940955693E-3</c:v>
                </c:pt>
                <c:pt idx="180">
                  <c:v>7.9256237984359525E-3</c:v>
                </c:pt>
                <c:pt idx="181">
                  <c:v>8.2352366926699214E-3</c:v>
                </c:pt>
                <c:pt idx="182">
                  <c:v>8.526649990490175E-3</c:v>
                </c:pt>
                <c:pt idx="183">
                  <c:v>8.7960215663831724E-3</c:v>
                </c:pt>
                <c:pt idx="184">
                  <c:v>9.0439968734888614E-3</c:v>
                </c:pt>
                <c:pt idx="185">
                  <c:v>9.2759870970205958E-3</c:v>
                </c:pt>
                <c:pt idx="186">
                  <c:v>9.5045027532325178E-3</c:v>
                </c:pt>
                <c:pt idx="187">
                  <c:v>9.7543698037302912E-3</c:v>
                </c:pt>
                <c:pt idx="188">
                  <c:v>1.004000841690183E-2</c:v>
                </c:pt>
                <c:pt idx="189">
                  <c:v>1.0357356458136102E-2</c:v>
                </c:pt>
                <c:pt idx="190">
                  <c:v>1.0684875537518146E-2</c:v>
                </c:pt>
                <c:pt idx="191">
                  <c:v>1.1007353057720238E-2</c:v>
                </c:pt>
                <c:pt idx="192">
                  <c:v>1.1288687153757977E-2</c:v>
                </c:pt>
                <c:pt idx="193">
                  <c:v>1.1503908644570489E-2</c:v>
                </c:pt>
                <c:pt idx="194">
                  <c:v>1.1657576328849294E-2</c:v>
                </c:pt>
                <c:pt idx="195">
                  <c:v>1.1584650464375953E-2</c:v>
                </c:pt>
                <c:pt idx="196">
                  <c:v>1.1319281590998978E-2</c:v>
                </c:pt>
                <c:pt idx="197">
                  <c:v>1.1165912027359049E-2</c:v>
                </c:pt>
                <c:pt idx="198">
                  <c:v>1.120110478307278E-2</c:v>
                </c:pt>
                <c:pt idx="199">
                  <c:v>1.1330764719358956E-2</c:v>
                </c:pt>
                <c:pt idx="200">
                  <c:v>1.140195016049815E-2</c:v>
                </c:pt>
                <c:pt idx="201">
                  <c:v>1.1450066573981225E-2</c:v>
                </c:pt>
                <c:pt idx="202">
                  <c:v>1.1615736814723634E-2</c:v>
                </c:pt>
                <c:pt idx="203">
                  <c:v>1.1883156871437926E-2</c:v>
                </c:pt>
                <c:pt idx="204">
                  <c:v>1.2191534387324539E-2</c:v>
                </c:pt>
                <c:pt idx="205">
                  <c:v>1.2490592037950358E-2</c:v>
                </c:pt>
                <c:pt idx="206">
                  <c:v>1.2726507028563261E-2</c:v>
                </c:pt>
                <c:pt idx="207">
                  <c:v>1.2913581688184451E-2</c:v>
                </c:pt>
                <c:pt idx="208">
                  <c:v>1.3159256782317646E-2</c:v>
                </c:pt>
                <c:pt idx="209">
                  <c:v>1.3504037405357546E-2</c:v>
                </c:pt>
                <c:pt idx="210">
                  <c:v>1.3892615313551595E-2</c:v>
                </c:pt>
                <c:pt idx="211">
                  <c:v>1.4321631686749669E-2</c:v>
                </c:pt>
                <c:pt idx="212">
                  <c:v>1.4800712517029212E-2</c:v>
                </c:pt>
                <c:pt idx="213">
                  <c:v>1.5259573007829855E-2</c:v>
                </c:pt>
                <c:pt idx="214">
                  <c:v>1.5413184387058713E-2</c:v>
                </c:pt>
                <c:pt idx="215">
                  <c:v>1.5384321444772003E-2</c:v>
                </c:pt>
                <c:pt idx="216">
                  <c:v>1.5554317245540541E-2</c:v>
                </c:pt>
                <c:pt idx="217">
                  <c:v>1.586976314944382E-2</c:v>
                </c:pt>
                <c:pt idx="218">
                  <c:v>1.6239933638780929E-2</c:v>
                </c:pt>
                <c:pt idx="219">
                  <c:v>1.6656106629997135E-2</c:v>
                </c:pt>
                <c:pt idx="220">
                  <c:v>1.7138170862540002E-2</c:v>
                </c:pt>
                <c:pt idx="221">
                  <c:v>1.7685411619790124E-2</c:v>
                </c:pt>
                <c:pt idx="222">
                  <c:v>1.826624215089237E-2</c:v>
                </c:pt>
                <c:pt idx="223">
                  <c:v>1.8446114872407285E-2</c:v>
                </c:pt>
                <c:pt idx="224">
                  <c:v>1.8297373860351102E-2</c:v>
                </c:pt>
                <c:pt idx="225">
                  <c:v>1.8405726200554695E-2</c:v>
                </c:pt>
                <c:pt idx="226">
                  <c:v>1.8771390865486806E-2</c:v>
                </c:pt>
                <c:pt idx="227">
                  <c:v>1.9257203750491926E-2</c:v>
                </c:pt>
                <c:pt idx="228">
                  <c:v>1.9807300630619508E-2</c:v>
                </c:pt>
                <c:pt idx="229">
                  <c:v>2.040471939821455E-2</c:v>
                </c:pt>
                <c:pt idx="230">
                  <c:v>2.1055834073354211E-2</c:v>
                </c:pt>
                <c:pt idx="231">
                  <c:v>2.1762579561465486E-2</c:v>
                </c:pt>
                <c:pt idx="232">
                  <c:v>2.2508078257929519E-2</c:v>
                </c:pt>
                <c:pt idx="233">
                  <c:v>2.3275850413590309E-2</c:v>
                </c:pt>
                <c:pt idx="234">
                  <c:v>2.405525754614032E-2</c:v>
                </c:pt>
                <c:pt idx="235">
                  <c:v>2.4831832683013012E-2</c:v>
                </c:pt>
                <c:pt idx="236">
                  <c:v>2.5601903781548439E-2</c:v>
                </c:pt>
                <c:pt idx="237">
                  <c:v>2.6351077871921716E-2</c:v>
                </c:pt>
                <c:pt idx="238">
                  <c:v>2.7054475640870771E-2</c:v>
                </c:pt>
                <c:pt idx="239">
                  <c:v>2.7732645959344181E-2</c:v>
                </c:pt>
                <c:pt idx="240">
                  <c:v>2.8419034447582585E-2</c:v>
                </c:pt>
                <c:pt idx="241">
                  <c:v>2.9141078166231384E-2</c:v>
                </c:pt>
                <c:pt idx="242">
                  <c:v>2.9902301889875572E-2</c:v>
                </c:pt>
                <c:pt idx="243">
                  <c:v>3.0685976237945074E-2</c:v>
                </c:pt>
                <c:pt idx="244">
                  <c:v>3.1492054845966073E-2</c:v>
                </c:pt>
                <c:pt idx="245">
                  <c:v>3.2320994716900968E-2</c:v>
                </c:pt>
                <c:pt idx="246">
                  <c:v>3.317308986468314E-2</c:v>
                </c:pt>
                <c:pt idx="247">
                  <c:v>3.4048624731989142E-2</c:v>
                </c:pt>
                <c:pt idx="248">
                  <c:v>3.4947835283890623E-2</c:v>
                </c:pt>
                <c:pt idx="249">
                  <c:v>3.5870916947734643E-2</c:v>
                </c:pt>
                <c:pt idx="250">
                  <c:v>3.6818041321088193E-2</c:v>
                </c:pt>
                <c:pt idx="251">
                  <c:v>3.7789541729042767E-2</c:v>
                </c:pt>
                <c:pt idx="252">
                  <c:v>3.8785004618736858E-2</c:v>
                </c:pt>
                <c:pt idx="253">
                  <c:v>3.9803440530973948E-2</c:v>
                </c:pt>
                <c:pt idx="254">
                  <c:v>4.0843607252338703E-2</c:v>
                </c:pt>
                <c:pt idx="255">
                  <c:v>4.1904813201638434E-2</c:v>
                </c:pt>
                <c:pt idx="256">
                  <c:v>4.2986597652683152E-2</c:v>
                </c:pt>
                <c:pt idx="257">
                  <c:v>4.4088557755116858E-2</c:v>
                </c:pt>
                <c:pt idx="258">
                  <c:v>4.5210324585382967E-2</c:v>
                </c:pt>
                <c:pt idx="259">
                  <c:v>4.635155146726886E-2</c:v>
                </c:pt>
                <c:pt idx="260">
                  <c:v>4.7511915138626237E-2</c:v>
                </c:pt>
                <c:pt idx="261">
                  <c:v>4.8691114844290673E-2</c:v>
                </c:pt>
                <c:pt idx="262">
                  <c:v>4.988810875203098E-2</c:v>
                </c:pt>
                <c:pt idx="263">
                  <c:v>5.1099894730804889E-2</c:v>
                </c:pt>
                <c:pt idx="264">
                  <c:v>5.2324833458079666E-2</c:v>
                </c:pt>
                <c:pt idx="265">
                  <c:v>5.356222616486981E-2</c:v>
                </c:pt>
                <c:pt idx="266">
                  <c:v>5.4811363929761589E-2</c:v>
                </c:pt>
                <c:pt idx="267">
                  <c:v>5.6071586737985332E-2</c:v>
                </c:pt>
                <c:pt idx="268">
                  <c:v>5.7342282735314797E-2</c:v>
                </c:pt>
                <c:pt idx="269">
                  <c:v>5.8622883439352076E-2</c:v>
                </c:pt>
                <c:pt idx="270">
                  <c:v>5.9912855598860011E-2</c:v>
                </c:pt>
                <c:pt idx="271">
                  <c:v>6.1211698449099801E-2</c:v>
                </c:pt>
                <c:pt idx="272">
                  <c:v>6.2518268353772846E-2</c:v>
                </c:pt>
                <c:pt idx="273">
                  <c:v>6.3830749509030824E-2</c:v>
                </c:pt>
                <c:pt idx="274">
                  <c:v>6.5147494275620818E-2</c:v>
                </c:pt>
                <c:pt idx="275">
                  <c:v>6.6467544951461691E-2</c:v>
                </c:pt>
                <c:pt idx="276">
                  <c:v>6.7790042916932178E-2</c:v>
                </c:pt>
                <c:pt idx="277">
                  <c:v>6.9114179412463186E-2</c:v>
                </c:pt>
                <c:pt idx="278">
                  <c:v>7.0439183769063704E-2</c:v>
                </c:pt>
                <c:pt idx="279">
                  <c:v>7.1764324514362279E-2</c:v>
                </c:pt>
                <c:pt idx="280">
                  <c:v>7.3088922020445188E-2</c:v>
                </c:pt>
                <c:pt idx="281">
                  <c:v>7.4412342915307864E-2</c:v>
                </c:pt>
                <c:pt idx="282">
                  <c:v>7.5733508389447382E-2</c:v>
                </c:pt>
                <c:pt idx="283">
                  <c:v>7.7049247885398464E-2</c:v>
                </c:pt>
                <c:pt idx="284">
                  <c:v>7.8358069171734032E-2</c:v>
                </c:pt>
                <c:pt idx="285">
                  <c:v>7.9659179676942013E-2</c:v>
                </c:pt>
                <c:pt idx="286">
                  <c:v>8.0951908537626835E-2</c:v>
                </c:pt>
                <c:pt idx="287">
                  <c:v>8.2235629855570258E-2</c:v>
                </c:pt>
                <c:pt idx="288">
                  <c:v>8.3509756664224152E-2</c:v>
                </c:pt>
                <c:pt idx="289">
                  <c:v>8.4773736033821434E-2</c:v>
                </c:pt>
                <c:pt idx="290">
                  <c:v>8.6027041595031356E-2</c:v>
                </c:pt>
                <c:pt idx="291">
                  <c:v>8.7269172371665552E-2</c:v>
                </c:pt>
                <c:pt idx="292">
                  <c:v>8.8500106629896991E-2</c:v>
                </c:pt>
                <c:pt idx="293">
                  <c:v>8.9718809153555998E-2</c:v>
                </c:pt>
                <c:pt idx="294">
                  <c:v>9.0925419500202415E-2</c:v>
                </c:pt>
                <c:pt idx="295">
                  <c:v>9.2119790506773575E-2</c:v>
                </c:pt>
                <c:pt idx="296">
                  <c:v>9.3301827425550654E-2</c:v>
                </c:pt>
                <c:pt idx="297">
                  <c:v>9.4471442110063017E-2</c:v>
                </c:pt>
                <c:pt idx="298">
                  <c:v>9.562854982262281E-2</c:v>
                </c:pt>
                <c:pt idx="299">
                  <c:v>9.6773070416479368E-2</c:v>
                </c:pt>
                <c:pt idx="300">
                  <c:v>9.7904929155692141E-2</c:v>
                </c:pt>
                <c:pt idx="301">
                  <c:v>9.902405336548889E-2</c:v>
                </c:pt>
                <c:pt idx="302">
                  <c:v>0.10013066960968746</c:v>
                </c:pt>
                <c:pt idx="303">
                  <c:v>0.10122432010665992</c:v>
                </c:pt>
                <c:pt idx="304">
                  <c:v>0.10230517362680654</c:v>
                </c:pt>
                <c:pt idx="305">
                  <c:v>0.10337317103552746</c:v>
                </c:pt>
                <c:pt idx="306">
                  <c:v>0.10442822251362299</c:v>
                </c:pt>
                <c:pt idx="307">
                  <c:v>0.10547023355560552</c:v>
                </c:pt>
                <c:pt idx="308">
                  <c:v>0.10649910115461532</c:v>
                </c:pt>
                <c:pt idx="309">
                  <c:v>0.10751471872045693</c:v>
                </c:pt>
                <c:pt idx="310">
                  <c:v>0.10851698045472589</c:v>
                </c:pt>
                <c:pt idx="311">
                  <c:v>0.10950577953132024</c:v>
                </c:pt>
                <c:pt idx="312">
                  <c:v>0.11048083543145837</c:v>
                </c:pt>
                <c:pt idx="313">
                  <c:v>0.11144155186177082</c:v>
                </c:pt>
                <c:pt idx="314">
                  <c:v>0.11238792434292726</c:v>
                </c:pt>
                <c:pt idx="315">
                  <c:v>0.11332017160007259</c:v>
                </c:pt>
                <c:pt idx="316">
                  <c:v>0.11423846597625902</c:v>
                </c:pt>
                <c:pt idx="317">
                  <c:v>0.11514297548982461</c:v>
                </c:pt>
                <c:pt idx="318">
                  <c:v>0.11603387184636164</c:v>
                </c:pt>
                <c:pt idx="319">
                  <c:v>0.11691132111227075</c:v>
                </c:pt>
                <c:pt idx="320">
                  <c:v>0.11777548585729283</c:v>
                </c:pt>
                <c:pt idx="321">
                  <c:v>0.11862653075557895</c:v>
                </c:pt>
                <c:pt idx="322">
                  <c:v>0.11946463063043157</c:v>
                </c:pt>
                <c:pt idx="323">
                  <c:v>0.12029010169104688</c:v>
                </c:pt>
                <c:pt idx="324">
                  <c:v>0.12110282133603886</c:v>
                </c:pt>
                <c:pt idx="325">
                  <c:v>0.12190260062437222</c:v>
                </c:pt>
                <c:pt idx="326">
                  <c:v>0.12268926361437404</c:v>
                </c:pt>
                <c:pt idx="327">
                  <c:v>0.12346263235665912</c:v>
                </c:pt>
                <c:pt idx="328">
                  <c:v>0.12422252669154071</c:v>
                </c:pt>
                <c:pt idx="329">
                  <c:v>0.12496876531028364</c:v>
                </c:pt>
                <c:pt idx="330">
                  <c:v>0.125701161432936</c:v>
                </c:pt>
                <c:pt idx="331">
                  <c:v>0.12641952901728454</c:v>
                </c:pt>
                <c:pt idx="332">
                  <c:v>0.12712307111282123</c:v>
                </c:pt>
                <c:pt idx="333">
                  <c:v>0.12780990960850011</c:v>
                </c:pt>
                <c:pt idx="334">
                  <c:v>0.12847928271457792</c:v>
                </c:pt>
                <c:pt idx="335">
                  <c:v>0.12913117239445268</c:v>
                </c:pt>
                <c:pt idx="336">
                  <c:v>0.12976552516188208</c:v>
                </c:pt>
                <c:pt idx="337">
                  <c:v>0.13038229952474187</c:v>
                </c:pt>
                <c:pt idx="338">
                  <c:v>0.13098146838433275</c:v>
                </c:pt>
                <c:pt idx="339">
                  <c:v>0.13156301839096179</c:v>
                </c:pt>
                <c:pt idx="340">
                  <c:v>0.13212694488240329</c:v>
                </c:pt>
                <c:pt idx="341">
                  <c:v>0.13267324681078532</c:v>
                </c:pt>
                <c:pt idx="342">
                  <c:v>0.13320192696116401</c:v>
                </c:pt>
                <c:pt idx="343">
                  <c:v>0.13371301336040195</c:v>
                </c:pt>
                <c:pt idx="344">
                  <c:v>0.13420673474489056</c:v>
                </c:pt>
                <c:pt idx="345">
                  <c:v>0.13468334295497666</c:v>
                </c:pt>
                <c:pt idx="346">
                  <c:v>0.13514309215202372</c:v>
                </c:pt>
                <c:pt idx="347">
                  <c:v>0.13558623617471996</c:v>
                </c:pt>
                <c:pt idx="348">
                  <c:v>0.13601302531612794</c:v>
                </c:pt>
                <c:pt idx="349">
                  <c:v>0.13642370688297489</c:v>
                </c:pt>
                <c:pt idx="350">
                  <c:v>0.13681852308110329</c:v>
                </c:pt>
                <c:pt idx="351">
                  <c:v>0.13719771242586329</c:v>
                </c:pt>
                <c:pt idx="352">
                  <c:v>0.13756150518627511</c:v>
                </c:pt>
                <c:pt idx="353">
                  <c:v>0.13790998588526598</c:v>
                </c:pt>
                <c:pt idx="354">
                  <c:v>0.13824337594834893</c:v>
                </c:pt>
                <c:pt idx="355">
                  <c:v>0.13856191113432104</c:v>
                </c:pt>
                <c:pt idx="356">
                  <c:v>0.13886582562591876</c:v>
                </c:pt>
                <c:pt idx="357">
                  <c:v>0.13915534775672284</c:v>
                </c:pt>
                <c:pt idx="358">
                  <c:v>0.13943069672480901</c:v>
                </c:pt>
                <c:pt idx="359">
                  <c:v>0.13969208123922724</c:v>
                </c:pt>
                <c:pt idx="360">
                  <c:v>0.13993970477538295</c:v>
                </c:pt>
                <c:pt idx="361">
                  <c:v>0.14017376549697977</c:v>
                </c:pt>
                <c:pt idx="362">
                  <c:v>0.14039445517088087</c:v>
                </c:pt>
                <c:pt idx="363">
                  <c:v>0.14060188695670595</c:v>
                </c:pt>
                <c:pt idx="364">
                  <c:v>0.14079625977999954</c:v>
                </c:pt>
                <c:pt idx="365">
                  <c:v>0.14097777899410557</c:v>
                </c:pt>
                <c:pt idx="366">
                  <c:v>0.14114664887023481</c:v>
                </c:pt>
                <c:pt idx="367">
                  <c:v>0.14130307065815564</c:v>
                </c:pt>
                <c:pt idx="368">
                  <c:v>0.14144724418742835</c:v>
                </c:pt>
                <c:pt idx="369">
                  <c:v>0.14157936569702881</c:v>
                </c:pt>
                <c:pt idx="370">
                  <c:v>0.14169962513793627</c:v>
                </c:pt>
                <c:pt idx="371">
                  <c:v>0.14180820839096261</c:v>
                </c:pt>
                <c:pt idx="372">
                  <c:v>0.1419052970887312</c:v>
                </c:pt>
                <c:pt idx="373">
                  <c:v>0.14199330006226027</c:v>
                </c:pt>
                <c:pt idx="374">
                  <c:v>0.14207392266222763</c:v>
                </c:pt>
                <c:pt idx="375">
                  <c:v>0.14214874930701552</c:v>
                </c:pt>
                <c:pt idx="376">
                  <c:v>0.142219317586642</c:v>
                </c:pt>
                <c:pt idx="377">
                  <c:v>0.14228712479492697</c:v>
                </c:pt>
                <c:pt idx="378">
                  <c:v>0.14235362694465734</c:v>
                </c:pt>
                <c:pt idx="379">
                  <c:v>0.14242024036785286</c:v>
                </c:pt>
                <c:pt idx="380">
                  <c:v>0.1424883374337618</c:v>
                </c:pt>
              </c:numCache>
            </c:numRef>
          </c:val>
          <c:smooth val="0"/>
        </c:ser>
        <c:ser>
          <c:idx val="3"/>
          <c:order val="3"/>
          <c:tx>
            <c:v>equilibrium</c:v>
          </c:tx>
          <c:spPr>
            <a:ln w="6350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temp!$P$51:$P$431</c:f>
              <c:numCache>
                <c:formatCode>General</c:formatCode>
                <c:ptCount val="381"/>
                <c:pt idx="0">
                  <c:v>0.15936651580797048</c:v>
                </c:pt>
                <c:pt idx="1">
                  <c:v>0.2043574039831039</c:v>
                </c:pt>
                <c:pt idx="2">
                  <c:v>0.21650634444285424</c:v>
                </c:pt>
                <c:pt idx="3">
                  <c:v>0.21175316158260002</c:v>
                </c:pt>
                <c:pt idx="4">
                  <c:v>0.20368171486179981</c:v>
                </c:pt>
                <c:pt idx="5">
                  <c:v>0.19789160142066248</c:v>
                </c:pt>
                <c:pt idx="6">
                  <c:v>0.20518066178518804</c:v>
                </c:pt>
                <c:pt idx="7">
                  <c:v>0.22860277692378184</c:v>
                </c:pt>
                <c:pt idx="8">
                  <c:v>0.25427416937702119</c:v>
                </c:pt>
                <c:pt idx="9">
                  <c:v>0.26209742854351881</c:v>
                </c:pt>
                <c:pt idx="10">
                  <c:v>0.25773454840383081</c:v>
                </c:pt>
                <c:pt idx="11">
                  <c:v>0.25177623652580289</c:v>
                </c:pt>
                <c:pt idx="12">
                  <c:v>0.2179034530921482</c:v>
                </c:pt>
                <c:pt idx="13">
                  <c:v>0.1257563123504562</c:v>
                </c:pt>
                <c:pt idx="14">
                  <c:v>5.7179310891886964E-2</c:v>
                </c:pt>
                <c:pt idx="15">
                  <c:v>0.11341723240988749</c:v>
                </c:pt>
                <c:pt idx="16">
                  <c:v>0.21224710504710287</c:v>
                </c:pt>
                <c:pt idx="17">
                  <c:v>0.26027954733029801</c:v>
                </c:pt>
                <c:pt idx="18">
                  <c:v>0.26612879798240352</c:v>
                </c:pt>
                <c:pt idx="19">
                  <c:v>0.1775777084608553</c:v>
                </c:pt>
                <c:pt idx="20">
                  <c:v>4.8157245655088859E-2</c:v>
                </c:pt>
                <c:pt idx="21">
                  <c:v>6.2847724950278114E-2</c:v>
                </c:pt>
                <c:pt idx="22">
                  <c:v>0.16019458108952775</c:v>
                </c:pt>
                <c:pt idx="23">
                  <c:v>0.20662251788356223</c:v>
                </c:pt>
                <c:pt idx="24">
                  <c:v>0.20275454859793413</c:v>
                </c:pt>
                <c:pt idx="25">
                  <c:v>0.17454281601906174</c:v>
                </c:pt>
                <c:pt idx="26">
                  <c:v>0.16505651063253712</c:v>
                </c:pt>
                <c:pt idx="27">
                  <c:v>0.17814012122493339</c:v>
                </c:pt>
                <c:pt idx="28">
                  <c:v>0.18961726349152477</c:v>
                </c:pt>
                <c:pt idx="29">
                  <c:v>0.19552671748234374</c:v>
                </c:pt>
                <c:pt idx="30">
                  <c:v>0.20926198487935943</c:v>
                </c:pt>
                <c:pt idx="31">
                  <c:v>0.22675673127090079</c:v>
                </c:pt>
                <c:pt idx="32">
                  <c:v>0.22409243305161353</c:v>
                </c:pt>
                <c:pt idx="33">
                  <c:v>0.2123887409681717</c:v>
                </c:pt>
                <c:pt idx="34">
                  <c:v>0.21112742432819509</c:v>
                </c:pt>
                <c:pt idx="35">
                  <c:v>0.21061564545928957</c:v>
                </c:pt>
                <c:pt idx="36">
                  <c:v>0.2032137464797161</c:v>
                </c:pt>
                <c:pt idx="37">
                  <c:v>0.19560705100251044</c:v>
                </c:pt>
                <c:pt idx="38">
                  <c:v>-0.19966273448338501</c:v>
                </c:pt>
                <c:pt idx="39">
                  <c:v>-1.1145794631450443</c:v>
                </c:pt>
                <c:pt idx="40">
                  <c:v>-1.439147744518394</c:v>
                </c:pt>
                <c:pt idx="41">
                  <c:v>-0.81566033226751034</c:v>
                </c:pt>
                <c:pt idx="42">
                  <c:v>-0.29504315314571955</c:v>
                </c:pt>
                <c:pt idx="43">
                  <c:v>-0.14852027180603142</c:v>
                </c:pt>
                <c:pt idx="44">
                  <c:v>-0.56819024562602505</c:v>
                </c:pt>
                <c:pt idx="45">
                  <c:v>-1.7363391755616473</c:v>
                </c:pt>
                <c:pt idx="46">
                  <c:v>-2.1379801738299746</c:v>
                </c:pt>
                <c:pt idx="47">
                  <c:v>-1.2164800535272093</c:v>
                </c:pt>
                <c:pt idx="48">
                  <c:v>-0.33805194704661606</c:v>
                </c:pt>
                <c:pt idx="49">
                  <c:v>6.7934256284029942E-3</c:v>
                </c:pt>
                <c:pt idx="50">
                  <c:v>0.10903972345333446</c:v>
                </c:pt>
                <c:pt idx="51">
                  <c:v>0.12458732311500408</c:v>
                </c:pt>
                <c:pt idx="52">
                  <c:v>0.13797414966912608</c:v>
                </c:pt>
                <c:pt idx="53">
                  <c:v>0.15125211574474165</c:v>
                </c:pt>
                <c:pt idx="54">
                  <c:v>0.16611054628081579</c:v>
                </c:pt>
                <c:pt idx="55">
                  <c:v>0.18401749844979581</c:v>
                </c:pt>
                <c:pt idx="56">
                  <c:v>0.20423692369674573</c:v>
                </c:pt>
                <c:pt idx="57">
                  <c:v>0.22445138318306476</c:v>
                </c:pt>
                <c:pt idx="58">
                  <c:v>0.23686194432467353</c:v>
                </c:pt>
                <c:pt idx="59">
                  <c:v>0.2200553753191955</c:v>
                </c:pt>
                <c:pt idx="60">
                  <c:v>4.8786416564201601E-2</c:v>
                </c:pt>
                <c:pt idx="61">
                  <c:v>-0.2633939156681514</c:v>
                </c:pt>
                <c:pt idx="62">
                  <c:v>-0.34622611699484201</c:v>
                </c:pt>
                <c:pt idx="63">
                  <c:v>-0.1151846085290817</c:v>
                </c:pt>
                <c:pt idx="64">
                  <c:v>-0.24041089955421713</c:v>
                </c:pt>
                <c:pt idx="65">
                  <c:v>-0.72357587719691929</c:v>
                </c:pt>
                <c:pt idx="66">
                  <c:v>-0.65531588914878425</c:v>
                </c:pt>
                <c:pt idx="67">
                  <c:v>-0.17088354521768653</c:v>
                </c:pt>
                <c:pt idx="68">
                  <c:v>0.12188524885774039</c:v>
                </c:pt>
                <c:pt idx="69">
                  <c:v>0.21204360674681189</c:v>
                </c:pt>
                <c:pt idx="70">
                  <c:v>0.20078917835018961</c:v>
                </c:pt>
                <c:pt idx="71">
                  <c:v>0.18789589963906153</c:v>
                </c:pt>
                <c:pt idx="72">
                  <c:v>0.19365848362594085</c:v>
                </c:pt>
                <c:pt idx="73">
                  <c:v>0.17605830249108259</c:v>
                </c:pt>
                <c:pt idx="74">
                  <c:v>0.17452101649056817</c:v>
                </c:pt>
                <c:pt idx="75">
                  <c:v>0.21521234982207815</c:v>
                </c:pt>
                <c:pt idx="76">
                  <c:v>0.25744983314233971</c:v>
                </c:pt>
                <c:pt idx="77">
                  <c:v>0.28862240856452498</c:v>
                </c:pt>
                <c:pt idx="78">
                  <c:v>0.31232539597899883</c:v>
                </c:pt>
                <c:pt idx="79">
                  <c:v>0.30190558623600883</c:v>
                </c:pt>
                <c:pt idx="80">
                  <c:v>0.27110723631132139</c:v>
                </c:pt>
                <c:pt idx="81">
                  <c:v>0.2666975622244005</c:v>
                </c:pt>
                <c:pt idx="82">
                  <c:v>0.26840417091190999</c:v>
                </c:pt>
                <c:pt idx="83">
                  <c:v>0.26233993215253554</c:v>
                </c:pt>
                <c:pt idx="84">
                  <c:v>0.25454418411164637</c:v>
                </c:pt>
                <c:pt idx="85">
                  <c:v>0.14097802747494467</c:v>
                </c:pt>
                <c:pt idx="86">
                  <c:v>-0.22236818313286283</c:v>
                </c:pt>
                <c:pt idx="87">
                  <c:v>-0.41034424695912741</c:v>
                </c:pt>
                <c:pt idx="88">
                  <c:v>-0.13714046398857049</c:v>
                </c:pt>
                <c:pt idx="89">
                  <c:v>0.14089426189809579</c:v>
                </c:pt>
                <c:pt idx="90">
                  <c:v>0.23526393452548133</c:v>
                </c:pt>
                <c:pt idx="91">
                  <c:v>0.20472913494911343</c:v>
                </c:pt>
                <c:pt idx="92">
                  <c:v>0.12741688732106821</c:v>
                </c:pt>
                <c:pt idx="93">
                  <c:v>0.13557728343341061</c:v>
                </c:pt>
                <c:pt idx="94">
                  <c:v>0.19342894104841279</c:v>
                </c:pt>
                <c:pt idx="95">
                  <c:v>0.22013293267193063</c:v>
                </c:pt>
                <c:pt idx="96">
                  <c:v>0.22206517294712108</c:v>
                </c:pt>
                <c:pt idx="97">
                  <c:v>0.22443255890986064</c:v>
                </c:pt>
                <c:pt idx="98">
                  <c:v>0.24472318700555817</c:v>
                </c:pt>
                <c:pt idx="99">
                  <c:v>0.2744365882544052</c:v>
                </c:pt>
                <c:pt idx="100">
                  <c:v>0.29828764300760374</c:v>
                </c:pt>
                <c:pt idx="101">
                  <c:v>0.29526401608555336</c:v>
                </c:pt>
                <c:pt idx="102">
                  <c:v>0.25364826565263904</c:v>
                </c:pt>
                <c:pt idx="103">
                  <c:v>0.20695317955953385</c:v>
                </c:pt>
                <c:pt idx="104">
                  <c:v>0.19217755532715067</c:v>
                </c:pt>
                <c:pt idx="105">
                  <c:v>0.17318043563690511</c:v>
                </c:pt>
                <c:pt idx="106">
                  <c:v>0.13530356324168821</c:v>
                </c:pt>
                <c:pt idx="107">
                  <c:v>0.13679823671459529</c:v>
                </c:pt>
                <c:pt idx="108">
                  <c:v>0.16608220413169583</c:v>
                </c:pt>
                <c:pt idx="109">
                  <c:v>0.18731138961510682</c:v>
                </c:pt>
                <c:pt idx="110">
                  <c:v>0.20389561444833895</c:v>
                </c:pt>
                <c:pt idx="111">
                  <c:v>0.22037514384764201</c:v>
                </c:pt>
                <c:pt idx="112">
                  <c:v>0.14480436169957342</c:v>
                </c:pt>
                <c:pt idx="113">
                  <c:v>-0.58229852481884448</c:v>
                </c:pt>
                <c:pt idx="114">
                  <c:v>-1.1776680804036344</c:v>
                </c:pt>
                <c:pt idx="115">
                  <c:v>-0.72058727901896846</c:v>
                </c:pt>
                <c:pt idx="116">
                  <c:v>-0.35228047747114682</c:v>
                </c:pt>
                <c:pt idx="117">
                  <c:v>-0.274218729858898</c:v>
                </c:pt>
                <c:pt idx="118">
                  <c:v>-0.20244025901193022</c:v>
                </c:pt>
                <c:pt idx="119">
                  <c:v>-0.260149243301463</c:v>
                </c:pt>
                <c:pt idx="120">
                  <c:v>-0.29230804115102688</c:v>
                </c:pt>
                <c:pt idx="121">
                  <c:v>-0.21804773265765331</c:v>
                </c:pt>
                <c:pt idx="122">
                  <c:v>-6.0625531876981546E-2</c:v>
                </c:pt>
                <c:pt idx="123">
                  <c:v>7.3242049809140217E-2</c:v>
                </c:pt>
                <c:pt idx="124">
                  <c:v>0.16870621200744473</c:v>
                </c:pt>
                <c:pt idx="125">
                  <c:v>0.15229031104021384</c:v>
                </c:pt>
                <c:pt idx="126">
                  <c:v>1.8774192029248661E-2</c:v>
                </c:pt>
                <c:pt idx="127">
                  <c:v>-5.6683049807631038E-2</c:v>
                </c:pt>
                <c:pt idx="128">
                  <c:v>2.0792862846324135E-2</c:v>
                </c:pt>
                <c:pt idx="129">
                  <c:v>0.10573780236382545</c:v>
                </c:pt>
                <c:pt idx="130">
                  <c:v>0.14031337003908004</c:v>
                </c:pt>
                <c:pt idx="131">
                  <c:v>0.12593717935754098</c:v>
                </c:pt>
                <c:pt idx="132">
                  <c:v>-0.2274966162830431</c:v>
                </c:pt>
                <c:pt idx="133">
                  <c:v>-0.51852391445437296</c:v>
                </c:pt>
                <c:pt idx="134">
                  <c:v>-0.26604793646551045</c:v>
                </c:pt>
                <c:pt idx="135">
                  <c:v>1.730599596018343E-2</c:v>
                </c:pt>
                <c:pt idx="136">
                  <c:v>9.1268051310580856E-2</c:v>
                </c:pt>
                <c:pt idx="137">
                  <c:v>7.1314640718094721E-2</c:v>
                </c:pt>
                <c:pt idx="138">
                  <c:v>8.5770086114793739E-2</c:v>
                </c:pt>
                <c:pt idx="139">
                  <c:v>0.14020736854590132</c:v>
                </c:pt>
                <c:pt idx="140">
                  <c:v>0.15691779406809636</c:v>
                </c:pt>
                <c:pt idx="141">
                  <c:v>0.15782933651007869</c:v>
                </c:pt>
                <c:pt idx="142">
                  <c:v>-3.0483023523622779E-2</c:v>
                </c:pt>
                <c:pt idx="143">
                  <c:v>-0.10587426802083165</c:v>
                </c:pt>
                <c:pt idx="144">
                  <c:v>8.9711864683706913E-2</c:v>
                </c:pt>
                <c:pt idx="145">
                  <c:v>0.21350295357873295</c:v>
                </c:pt>
                <c:pt idx="146">
                  <c:v>0.27110469395247627</c:v>
                </c:pt>
                <c:pt idx="147">
                  <c:v>0.29963934614522358</c:v>
                </c:pt>
                <c:pt idx="148">
                  <c:v>0.30742247692339397</c:v>
                </c:pt>
                <c:pt idx="149">
                  <c:v>0.29343584226177505</c:v>
                </c:pt>
                <c:pt idx="150">
                  <c:v>0.2146165487138843</c:v>
                </c:pt>
                <c:pt idx="151">
                  <c:v>0.19644013630993284</c:v>
                </c:pt>
                <c:pt idx="152">
                  <c:v>0.26572251373540334</c:v>
                </c:pt>
                <c:pt idx="153">
                  <c:v>0.27765601388939282</c:v>
                </c:pt>
                <c:pt idx="154">
                  <c:v>0.27660313843034351</c:v>
                </c:pt>
                <c:pt idx="155">
                  <c:v>0.3039654400707707</c:v>
                </c:pt>
                <c:pt idx="156">
                  <c:v>0.33853108132792831</c:v>
                </c:pt>
                <c:pt idx="157">
                  <c:v>0.35380883326493207</c:v>
                </c:pt>
                <c:pt idx="158">
                  <c:v>0.31509571244716983</c:v>
                </c:pt>
                <c:pt idx="159">
                  <c:v>0.27397442743383743</c:v>
                </c:pt>
                <c:pt idx="160">
                  <c:v>0.29676028684167122</c:v>
                </c:pt>
                <c:pt idx="161">
                  <c:v>0.31767129334202393</c:v>
                </c:pt>
                <c:pt idx="162">
                  <c:v>0.28983943640610976</c:v>
                </c:pt>
                <c:pt idx="163">
                  <c:v>0.29801698098786478</c:v>
                </c:pt>
                <c:pt idx="164">
                  <c:v>0.34395793847622658</c:v>
                </c:pt>
                <c:pt idx="165">
                  <c:v>0.3869301894874444</c:v>
                </c:pt>
                <c:pt idx="166">
                  <c:v>0.43330049201077786</c:v>
                </c:pt>
                <c:pt idx="167">
                  <c:v>0.44635873484147059</c:v>
                </c:pt>
                <c:pt idx="168">
                  <c:v>0.44312539057337691</c:v>
                </c:pt>
                <c:pt idx="169">
                  <c:v>0.45274211774252793</c:v>
                </c:pt>
                <c:pt idx="170">
                  <c:v>0.46581866591438548</c:v>
                </c:pt>
                <c:pt idx="171">
                  <c:v>0.46426091144771536</c:v>
                </c:pt>
                <c:pt idx="172">
                  <c:v>0.43484445427041285</c:v>
                </c:pt>
                <c:pt idx="173">
                  <c:v>0.42251546557743186</c:v>
                </c:pt>
                <c:pt idx="174">
                  <c:v>0.45030629642064207</c:v>
                </c:pt>
                <c:pt idx="175">
                  <c:v>0.48344089815519536</c:v>
                </c:pt>
                <c:pt idx="176">
                  <c:v>0.51355869848833136</c:v>
                </c:pt>
                <c:pt idx="177">
                  <c:v>0.52776601937622936</c:v>
                </c:pt>
                <c:pt idx="178">
                  <c:v>0.53646043220482165</c:v>
                </c:pt>
                <c:pt idx="179">
                  <c:v>0.5218892922179047</c:v>
                </c:pt>
                <c:pt idx="180">
                  <c:v>0.49409600641364704</c:v>
                </c:pt>
                <c:pt idx="181">
                  <c:v>0.46263104715732251</c:v>
                </c:pt>
                <c:pt idx="182">
                  <c:v>0.43426804329704566</c:v>
                </c:pt>
                <c:pt idx="183">
                  <c:v>0.41629939639328423</c:v>
                </c:pt>
                <c:pt idx="184">
                  <c:v>0.42003732180294451</c:v>
                </c:pt>
                <c:pt idx="185">
                  <c:v>0.46553997474245262</c:v>
                </c:pt>
                <c:pt idx="186">
                  <c:v>0.52991386911521576</c:v>
                </c:pt>
                <c:pt idx="187">
                  <c:v>0.58152896794115705</c:v>
                </c:pt>
                <c:pt idx="188">
                  <c:v>0.59353273960701336</c:v>
                </c:pt>
                <c:pt idx="189">
                  <c:v>0.58293634740939682</c:v>
                </c:pt>
                <c:pt idx="190">
                  <c:v>0.5111451895583824</c:v>
                </c:pt>
                <c:pt idx="191">
                  <c:v>0.40471868451677229</c:v>
                </c:pt>
                <c:pt idx="192">
                  <c:v>0.31550765554241728</c:v>
                </c:pt>
                <c:pt idx="193">
                  <c:v>-7.3067546666295696E-2</c:v>
                </c:pt>
                <c:pt idx="194">
                  <c:v>-0.35272502133202688</c:v>
                </c:pt>
                <c:pt idx="195">
                  <c:v>-8.0375519092019593E-2</c:v>
                </c:pt>
                <c:pt idx="196">
                  <c:v>0.25064025760388359</c:v>
                </c:pt>
                <c:pt idx="197">
                  <c:v>0.37893459675774016</c:v>
                </c:pt>
                <c:pt idx="198">
                  <c:v>0.24449455776258244</c:v>
                </c:pt>
                <c:pt idx="199">
                  <c:v>0.21344587762172493</c:v>
                </c:pt>
                <c:pt idx="200">
                  <c:v>0.43261621496392988</c:v>
                </c:pt>
                <c:pt idx="201">
                  <c:v>0.58560301787897806</c:v>
                </c:pt>
                <c:pt idx="202">
                  <c:v>0.62763424856927275</c:v>
                </c:pt>
                <c:pt idx="203">
                  <c:v>0.59250540887509684</c:v>
                </c:pt>
                <c:pt idx="204">
                  <c:v>0.47424391898701224</c:v>
                </c:pt>
                <c:pt idx="205">
                  <c:v>0.39970050917739181</c:v>
                </c:pt>
                <c:pt idx="206">
                  <c:v>0.52099251221992604</c:v>
                </c:pt>
                <c:pt idx="207">
                  <c:v>0.68873195525819308</c:v>
                </c:pt>
                <c:pt idx="208">
                  <c:v>0.74194237692446741</c:v>
                </c:pt>
                <c:pt idx="209">
                  <c:v>0.80091829819933791</c:v>
                </c:pt>
                <c:pt idx="210">
                  <c:v>0.87840631766785693</c:v>
                </c:pt>
                <c:pt idx="211">
                  <c:v>0.82563763842987403</c:v>
                </c:pt>
                <c:pt idx="212">
                  <c:v>0.27338447194120813</c:v>
                </c:pt>
                <c:pt idx="213">
                  <c:v>2.609811557510433E-2</c:v>
                </c:pt>
                <c:pt idx="214">
                  <c:v>0.45248337991452969</c:v>
                </c:pt>
                <c:pt idx="215">
                  <c:v>0.68050191292896933</c:v>
                </c:pt>
                <c:pt idx="216">
                  <c:v>0.74531148596009644</c:v>
                </c:pt>
                <c:pt idx="217">
                  <c:v>0.81264429416512241</c:v>
                </c:pt>
                <c:pt idx="218">
                  <c:v>0.91781079157652479</c:v>
                </c:pt>
                <c:pt idx="219">
                  <c:v>1.016159376674757</c:v>
                </c:pt>
                <c:pt idx="220">
                  <c:v>1.0565556662933444</c:v>
                </c:pt>
                <c:pt idx="221">
                  <c:v>0.31438636626834904</c:v>
                </c:pt>
                <c:pt idx="222">
                  <c:v>-0.17508594766289926</c:v>
                </c:pt>
                <c:pt idx="223">
                  <c:v>0.3998932685067722</c:v>
                </c:pt>
                <c:pt idx="224">
                  <c:v>0.8230420912419526</c:v>
                </c:pt>
                <c:pt idx="225">
                  <c:v>0.97895371348857718</c:v>
                </c:pt>
                <c:pt idx="226">
                  <c:v>1.0589866879441066</c:v>
                </c:pt>
                <c:pt idx="227">
                  <c:v>1.1210172518798398</c:v>
                </c:pt>
                <c:pt idx="228">
                  <c:v>1.2000862773433589</c:v>
                </c:pt>
                <c:pt idx="229">
                  <c:v>1.2823747012360758</c:v>
                </c:pt>
                <c:pt idx="230">
                  <c:v>1.3343954483725875</c:v>
                </c:pt>
                <c:pt idx="231">
                  <c:v>1.3619148154914418</c:v>
                </c:pt>
                <c:pt idx="232">
                  <c:v>1.3761025686638539</c:v>
                </c:pt>
                <c:pt idx="233">
                  <c:v>1.3687815254721292</c:v>
                </c:pt>
                <c:pt idx="234">
                  <c:v>1.3606648467656288</c:v>
                </c:pt>
                <c:pt idx="235">
                  <c:v>1.3293805362733953</c:v>
                </c:pt>
                <c:pt idx="236">
                  <c:v>1.2584016360580685</c:v>
                </c:pt>
                <c:pt idx="237">
                  <c:v>1.2334323129337439</c:v>
                </c:pt>
                <c:pt idx="238">
                  <c:v>1.2658825623573495</c:v>
                </c:pt>
                <c:pt idx="239">
                  <c:v>1.3397139250624504</c:v>
                </c:pt>
                <c:pt idx="240">
                  <c:v>1.4114758297263545</c:v>
                </c:pt>
                <c:pt idx="241">
                  <c:v>1.4500764608343475</c:v>
                </c:pt>
                <c:pt idx="242">
                  <c:v>1.4919046174128359</c:v>
                </c:pt>
                <c:pt idx="243">
                  <c:v>1.5344124734848252</c:v>
                </c:pt>
                <c:pt idx="244">
                  <c:v>1.5772817552814711</c:v>
                </c:pt>
                <c:pt idx="245">
                  <c:v>1.6206066321720387</c:v>
                </c:pt>
                <c:pt idx="246">
                  <c:v>1.6643591150820294</c:v>
                </c:pt>
                <c:pt idx="247">
                  <c:v>1.7085230639949947</c:v>
                </c:pt>
                <c:pt idx="248">
                  <c:v>1.7531022024066045</c:v>
                </c:pt>
                <c:pt idx="249">
                  <c:v>1.7984267312890172</c:v>
                </c:pt>
                <c:pt idx="250">
                  <c:v>1.8431159046642653</c:v>
                </c:pt>
                <c:pt idx="251">
                  <c:v>1.8863387403584608</c:v>
                </c:pt>
                <c:pt idx="252">
                  <c:v>1.9278329849283318</c:v>
                </c:pt>
                <c:pt idx="253">
                  <c:v>1.9687206863059377</c:v>
                </c:pt>
                <c:pt idx="254">
                  <c:v>2.0093136432884147</c:v>
                </c:pt>
                <c:pt idx="255">
                  <c:v>2.0496592682966868</c:v>
                </c:pt>
                <c:pt idx="256">
                  <c:v>2.0897958136309129</c:v>
                </c:pt>
                <c:pt idx="257">
                  <c:v>2.1297446821312707</c:v>
                </c:pt>
                <c:pt idx="258">
                  <c:v>2.169532090140275</c:v>
                </c:pt>
                <c:pt idx="259">
                  <c:v>2.2091824246654479</c:v>
                </c:pt>
                <c:pt idx="260">
                  <c:v>2.2473303971421279</c:v>
                </c:pt>
                <c:pt idx="261">
                  <c:v>2.2806017237230995</c:v>
                </c:pt>
                <c:pt idx="262">
                  <c:v>2.3120374808195705</c:v>
                </c:pt>
                <c:pt idx="263">
                  <c:v>2.3430622147138358</c:v>
                </c:pt>
                <c:pt idx="264">
                  <c:v>2.3733981982910382</c:v>
                </c:pt>
                <c:pt idx="265">
                  <c:v>2.4030937955884029</c:v>
                </c:pt>
                <c:pt idx="266">
                  <c:v>2.4321885397003786</c:v>
                </c:pt>
                <c:pt idx="267">
                  <c:v>2.46071752534497</c:v>
                </c:pt>
                <c:pt idx="268">
                  <c:v>2.488705536177549</c:v>
                </c:pt>
                <c:pt idx="269">
                  <c:v>2.5161773153088944</c:v>
                </c:pt>
                <c:pt idx="270">
                  <c:v>2.5419314286329304</c:v>
                </c:pt>
                <c:pt idx="271">
                  <c:v>2.5649012116371552</c:v>
                </c:pt>
                <c:pt idx="272">
                  <c:v>2.5855860106272366</c:v>
                </c:pt>
                <c:pt idx="273">
                  <c:v>2.6052231914466213</c:v>
                </c:pt>
                <c:pt idx="274">
                  <c:v>2.623809889814869</c:v>
                </c:pt>
                <c:pt idx="275">
                  <c:v>2.6413810953747365</c:v>
                </c:pt>
                <c:pt idx="276">
                  <c:v>2.6579636319069144</c:v>
                </c:pt>
                <c:pt idx="277">
                  <c:v>2.6735916412789233</c:v>
                </c:pt>
                <c:pt idx="278">
                  <c:v>2.6883241527227852</c:v>
                </c:pt>
                <c:pt idx="279">
                  <c:v>2.7022082466952071</c:v>
                </c:pt>
                <c:pt idx="280">
                  <c:v>2.7143983904641966</c:v>
                </c:pt>
                <c:pt idx="281">
                  <c:v>2.7211886429818377</c:v>
                </c:pt>
                <c:pt idx="282">
                  <c:v>2.7262098662082743</c:v>
                </c:pt>
                <c:pt idx="283">
                  <c:v>2.7303510196248495</c:v>
                </c:pt>
                <c:pt idx="284">
                  <c:v>2.7336204397298114</c:v>
                </c:pt>
                <c:pt idx="285">
                  <c:v>2.7360182145202869</c:v>
                </c:pt>
                <c:pt idx="286">
                  <c:v>2.7375593549363373</c:v>
                </c:pt>
                <c:pt idx="287">
                  <c:v>2.7382585771636432</c:v>
                </c:pt>
                <c:pt idx="288">
                  <c:v>2.7381238703168034</c:v>
                </c:pt>
                <c:pt idx="289">
                  <c:v>2.7371675972216698</c:v>
                </c:pt>
                <c:pt idx="290">
                  <c:v>2.7362323569286655</c:v>
                </c:pt>
                <c:pt idx="291">
                  <c:v>2.7333213195687485</c:v>
                </c:pt>
                <c:pt idx="292">
                  <c:v>2.7308167692162555</c:v>
                </c:pt>
                <c:pt idx="293">
                  <c:v>2.7278867365429753</c:v>
                </c:pt>
                <c:pt idx="294">
                  <c:v>2.7246656706735228</c:v>
                </c:pt>
                <c:pt idx="295">
                  <c:v>2.7211334997896861</c:v>
                </c:pt>
                <c:pt idx="296">
                  <c:v>2.7172790540825127</c:v>
                </c:pt>
                <c:pt idx="297">
                  <c:v>2.7130977694869127</c:v>
                </c:pt>
                <c:pt idx="298">
                  <c:v>2.7085890720489556</c:v>
                </c:pt>
                <c:pt idx="299">
                  <c:v>2.7037481483282901</c:v>
                </c:pt>
                <c:pt idx="300">
                  <c:v>2.6991136445570754</c:v>
                </c:pt>
                <c:pt idx="301">
                  <c:v>2.6933531656471668</c:v>
                </c:pt>
                <c:pt idx="302">
                  <c:v>2.6877809215532893</c:v>
                </c:pt>
                <c:pt idx="303">
                  <c:v>2.6818264858072713</c:v>
                </c:pt>
                <c:pt idx="304">
                  <c:v>2.675483343450086</c:v>
                </c:pt>
                <c:pt idx="305">
                  <c:v>2.6687513921329313</c:v>
                </c:pt>
                <c:pt idx="306">
                  <c:v>2.6616177372500371</c:v>
                </c:pt>
                <c:pt idx="307">
                  <c:v>2.6540793339925646</c:v>
                </c:pt>
                <c:pt idx="308">
                  <c:v>2.6461397740813419</c:v>
                </c:pt>
                <c:pt idx="309">
                  <c:v>2.6377979314456836</c:v>
                </c:pt>
                <c:pt idx="310">
                  <c:v>2.6287385298696968</c:v>
                </c:pt>
                <c:pt idx="311">
                  <c:v>2.6184350311497742</c:v>
                </c:pt>
                <c:pt idx="312">
                  <c:v>2.6080588521106036</c:v>
                </c:pt>
                <c:pt idx="313">
                  <c:v>2.5978702651428467</c:v>
                </c:pt>
                <c:pt idx="314">
                  <c:v>2.5877107841895985</c:v>
                </c:pt>
                <c:pt idx="315">
                  <c:v>2.5775675885974243</c:v>
                </c:pt>
                <c:pt idx="316">
                  <c:v>2.5674384440603508</c:v>
                </c:pt>
                <c:pt idx="317">
                  <c:v>2.5573056943107662</c:v>
                </c:pt>
                <c:pt idx="318">
                  <c:v>2.5471605976072547</c:v>
                </c:pt>
                <c:pt idx="319">
                  <c:v>2.5370062072320647</c:v>
                </c:pt>
                <c:pt idx="320">
                  <c:v>2.5268601955804075</c:v>
                </c:pt>
                <c:pt idx="321">
                  <c:v>2.5169778171392889</c:v>
                </c:pt>
                <c:pt idx="322">
                  <c:v>2.5065223478231551</c:v>
                </c:pt>
                <c:pt idx="323">
                  <c:v>2.4954900627853602</c:v>
                </c:pt>
                <c:pt idx="324">
                  <c:v>2.4839388022558628</c:v>
                </c:pt>
                <c:pt idx="325">
                  <c:v>2.4718755571328077</c:v>
                </c:pt>
                <c:pt idx="326">
                  <c:v>2.4593064948829571</c:v>
                </c:pt>
                <c:pt idx="327">
                  <c:v>2.4462370212695381</c:v>
                </c:pt>
                <c:pt idx="328">
                  <c:v>2.4326623447731865</c:v>
                </c:pt>
                <c:pt idx="329">
                  <c:v>2.4185886021269445</c:v>
                </c:pt>
                <c:pt idx="330">
                  <c:v>2.4029057746953408</c:v>
                </c:pt>
                <c:pt idx="331">
                  <c:v>2.3838152361870022</c:v>
                </c:pt>
                <c:pt idx="332">
                  <c:v>2.3636714272047712</c:v>
                </c:pt>
                <c:pt idx="333">
                  <c:v>2.3435786952404341</c:v>
                </c:pt>
                <c:pt idx="334">
                  <c:v>2.3232599249637991</c:v>
                </c:pt>
                <c:pt idx="335">
                  <c:v>2.3027092836422098</c:v>
                </c:pt>
                <c:pt idx="336">
                  <c:v>2.2819235973621854</c:v>
                </c:pt>
                <c:pt idx="337">
                  <c:v>2.2609042003883597</c:v>
                </c:pt>
                <c:pt idx="338">
                  <c:v>2.2396480039423508</c:v>
                </c:pt>
                <c:pt idx="339">
                  <c:v>2.2181475613201087</c:v>
                </c:pt>
                <c:pt idx="340">
                  <c:v>2.1964000508198298</c:v>
                </c:pt>
                <c:pt idx="341">
                  <c:v>2.1744438983664556</c:v>
                </c:pt>
                <c:pt idx="342">
                  <c:v>2.1526328015887737</c:v>
                </c:pt>
                <c:pt idx="343">
                  <c:v>2.1309492984900378</c:v>
                </c:pt>
                <c:pt idx="344">
                  <c:v>2.109380588247411</c:v>
                </c:pt>
                <c:pt idx="345">
                  <c:v>2.0879177682420678</c:v>
                </c:pt>
                <c:pt idx="346">
                  <c:v>2.0665499141723438</c:v>
                </c:pt>
                <c:pt idx="347">
                  <c:v>2.0452704359936313</c:v>
                </c:pt>
                <c:pt idx="348">
                  <c:v>2.0240706748411541</c:v>
                </c:pt>
                <c:pt idx="349">
                  <c:v>2.0029465309926802</c:v>
                </c:pt>
                <c:pt idx="350">
                  <c:v>1.9818863498950425</c:v>
                </c:pt>
                <c:pt idx="351">
                  <c:v>1.9606301971858526</c:v>
                </c:pt>
                <c:pt idx="352">
                  <c:v>1.9394712872951363</c:v>
                </c:pt>
                <c:pt idx="353">
                  <c:v>1.9184077864441826</c:v>
                </c:pt>
                <c:pt idx="354">
                  <c:v>1.8974354045654189</c:v>
                </c:pt>
                <c:pt idx="355">
                  <c:v>1.8765464221089083</c:v>
                </c:pt>
                <c:pt idx="356">
                  <c:v>1.8557289650077959</c:v>
                </c:pt>
                <c:pt idx="357">
                  <c:v>1.8349702405608537</c:v>
                </c:pt>
                <c:pt idx="358">
                  <c:v>1.8142679737124419</c:v>
                </c:pt>
                <c:pt idx="359">
                  <c:v>1.7936187438278322</c:v>
                </c:pt>
                <c:pt idx="360">
                  <c:v>1.7730172566600459</c:v>
                </c:pt>
                <c:pt idx="361">
                  <c:v>1.7523271047244453</c:v>
                </c:pt>
                <c:pt idx="362">
                  <c:v>1.7317310427137944</c:v>
                </c:pt>
                <c:pt idx="363">
                  <c:v>1.7112249687639864</c:v>
                </c:pt>
                <c:pt idx="364">
                  <c:v>1.6908083126168727</c:v>
                </c:pt>
                <c:pt idx="365">
                  <c:v>1.6704790365572013</c:v>
                </c:pt>
                <c:pt idx="366">
                  <c:v>1.6502388581395728</c:v>
                </c:pt>
                <c:pt idx="367">
                  <c:v>1.6300853940050199</c:v>
                </c:pt>
                <c:pt idx="368">
                  <c:v>1.6100120828128159</c:v>
                </c:pt>
                <c:pt idx="369">
                  <c:v>1.5900173171769945</c:v>
                </c:pt>
                <c:pt idx="370">
                  <c:v>1.5700987703042104</c:v>
                </c:pt>
                <c:pt idx="371">
                  <c:v>1.5543163412505039</c:v>
                </c:pt>
                <c:pt idx="372">
                  <c:v>1.5407803503668323</c:v>
                </c:pt>
                <c:pt idx="373">
                  <c:v>1.5293811589712034</c:v>
                </c:pt>
                <c:pt idx="374">
                  <c:v>1.5200421559092792</c:v>
                </c:pt>
                <c:pt idx="375">
                  <c:v>1.5126959461834835</c:v>
                </c:pt>
                <c:pt idx="376">
                  <c:v>1.5072813067545601</c:v>
                </c:pt>
                <c:pt idx="377">
                  <c:v>1.5037470175778536</c:v>
                </c:pt>
                <c:pt idx="378">
                  <c:v>1.502038586156293</c:v>
                </c:pt>
                <c:pt idx="379">
                  <c:v>1.5021083292842732</c:v>
                </c:pt>
                <c:pt idx="380">
                  <c:v>1.503910938865457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30944"/>
        <c:axId val="169775040"/>
      </c:lineChart>
      <c:catAx>
        <c:axId val="78930944"/>
        <c:scaling>
          <c:orientation val="minMax"/>
        </c:scaling>
        <c:delete val="0"/>
        <c:axPos val="b"/>
        <c:majorGridlines/>
        <c:minorGridlines>
          <c:spPr>
            <a:ln w="3175">
              <a:prstDash val="dash"/>
            </a:ln>
          </c:spPr>
        </c:minorGridlines>
        <c:numFmt formatCode="General" sourceLinked="1"/>
        <c:majorTickMark val="out"/>
        <c:minorTickMark val="none"/>
        <c:tickLblPos val="nextTo"/>
        <c:crossAx val="169775040"/>
        <c:crosses val="autoZero"/>
        <c:auto val="1"/>
        <c:lblAlgn val="ctr"/>
        <c:lblOffset val="100"/>
        <c:tickLblSkip val="20"/>
        <c:tickMarkSkip val="20"/>
        <c:noMultiLvlLbl val="1"/>
      </c:catAx>
      <c:valAx>
        <c:axId val="169775040"/>
        <c:scaling>
          <c:orientation val="minMax"/>
          <c:min val="-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930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Biomass use 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biomass_use!$A$51</c:f>
              <c:strCache>
                <c:ptCount val="1"/>
                <c:pt idx="0">
                  <c:v>elec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biomass_use!$B$51:$P$51</c:f>
              <c:numCache>
                <c:formatCode>General</c:formatCode>
                <c:ptCount val="15"/>
                <c:pt idx="0">
                  <c:v>1.6047489067393452</c:v>
                </c:pt>
                <c:pt idx="2">
                  <c:v>0.36738177858977572</c:v>
                </c:pt>
                <c:pt idx="3">
                  <c:v>0.24424739627508646</c:v>
                </c:pt>
                <c:pt idx="4">
                  <c:v>0.31351361812227285</c:v>
                </c:pt>
                <c:pt idx="5">
                  <c:v>0.20843408515546338</c:v>
                </c:pt>
                <c:pt idx="6">
                  <c:v>4.3328115227624009</c:v>
                </c:pt>
                <c:pt idx="7">
                  <c:v>21.371491227243315</c:v>
                </c:pt>
                <c:pt idx="8">
                  <c:v>33.434660086098603</c:v>
                </c:pt>
                <c:pt idx="9">
                  <c:v>59.884916363636364</c:v>
                </c:pt>
                <c:pt idx="10">
                  <c:v>59.884916363636364</c:v>
                </c:pt>
                <c:pt idx="11">
                  <c:v>59.884916363636364</c:v>
                </c:pt>
                <c:pt idx="12">
                  <c:v>59.884916363636364</c:v>
                </c:pt>
                <c:pt idx="13">
                  <c:v>59.884916363636364</c:v>
                </c:pt>
                <c:pt idx="14">
                  <c:v>14.278237312913193</c:v>
                </c:pt>
              </c:numCache>
            </c:numRef>
          </c:val>
        </c:ser>
        <c:ser>
          <c:idx val="1"/>
          <c:order val="1"/>
          <c:tx>
            <c:strRef>
              <c:f>biomass_use!$A$52</c:f>
              <c:strCache>
                <c:ptCount val="1"/>
                <c:pt idx="0">
                  <c:v>MeOH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biomass_use!$B$52:$P$52</c:f>
              <c:numCache>
                <c:formatCode>General</c:formatCode>
                <c:ptCount val="15"/>
                <c:pt idx="2">
                  <c:v>4.1335216694047157</c:v>
                </c:pt>
                <c:pt idx="3">
                  <c:v>16.184502356294871</c:v>
                </c:pt>
                <c:pt idx="4">
                  <c:v>40.56096916443267</c:v>
                </c:pt>
                <c:pt idx="5">
                  <c:v>87.562715686722171</c:v>
                </c:pt>
                <c:pt idx="6">
                  <c:v>54.955147504903792</c:v>
                </c:pt>
                <c:pt idx="7">
                  <c:v>36.535975576986928</c:v>
                </c:pt>
                <c:pt idx="8">
                  <c:v>29.669207608303115</c:v>
                </c:pt>
                <c:pt idx="9">
                  <c:v>44.5848879823997</c:v>
                </c:pt>
                <c:pt idx="10">
                  <c:v>65.407514264255028</c:v>
                </c:pt>
                <c:pt idx="11">
                  <c:v>70.280710441630518</c:v>
                </c:pt>
                <c:pt idx="12">
                  <c:v>69.23914831658719</c:v>
                </c:pt>
                <c:pt idx="13">
                  <c:v>68.771087901269411</c:v>
                </c:pt>
                <c:pt idx="14">
                  <c:v>138.40636268708678</c:v>
                </c:pt>
              </c:numCache>
            </c:numRef>
          </c:val>
        </c:ser>
        <c:ser>
          <c:idx val="2"/>
          <c:order val="2"/>
          <c:tx>
            <c:strRef>
              <c:f>biomass_use!$A$53</c:f>
              <c:strCache>
                <c:ptCount val="1"/>
                <c:pt idx="0">
                  <c:v>H2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biomass_use!$B$53:$P$53</c:f>
              <c:numCache>
                <c:formatCode>General</c:formatCode>
                <c:ptCount val="15"/>
                <c:pt idx="4">
                  <c:v>2.4131512076414219</c:v>
                </c:pt>
                <c:pt idx="5">
                  <c:v>11.092955743619141</c:v>
                </c:pt>
                <c:pt idx="6">
                  <c:v>44.157641969318902</c:v>
                </c:pt>
                <c:pt idx="7">
                  <c:v>54.273912720349287</c:v>
                </c:pt>
                <c:pt idx="8">
                  <c:v>59.62248539340149</c:v>
                </c:pt>
                <c:pt idx="9">
                  <c:v>39.638974128459857</c:v>
                </c:pt>
                <c:pt idx="10">
                  <c:v>26.353283657822868</c:v>
                </c:pt>
                <c:pt idx="11">
                  <c:v>25.48008748044742</c:v>
                </c:pt>
                <c:pt idx="12">
                  <c:v>30.521649605490705</c:v>
                </c:pt>
                <c:pt idx="13">
                  <c:v>30.989710020808481</c:v>
                </c:pt>
              </c:numCache>
            </c:numRef>
          </c:val>
        </c:ser>
        <c:ser>
          <c:idx val="3"/>
          <c:order val="3"/>
          <c:tx>
            <c:strRef>
              <c:f>biomass_use!$A$54</c:f>
              <c:strCache>
                <c:ptCount val="1"/>
                <c:pt idx="0">
                  <c:v>central_heat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biomass_use!$B$54:$P$54</c:f>
              <c:numCache>
                <c:formatCode>General</c:formatCode>
                <c:ptCount val="15"/>
                <c:pt idx="2">
                  <c:v>3.6660943632664975</c:v>
                </c:pt>
                <c:pt idx="3">
                  <c:v>2.4373391793240478</c:v>
                </c:pt>
                <c:pt idx="4">
                  <c:v>0.89848888888888412</c:v>
                </c:pt>
                <c:pt idx="5">
                  <c:v>0.92347377777778017</c:v>
                </c:pt>
                <c:pt idx="6">
                  <c:v>1.0738699999999932</c:v>
                </c:pt>
                <c:pt idx="7">
                  <c:v>1.1037059999999979</c:v>
                </c:pt>
                <c:pt idx="8">
                  <c:v>0.73377976933963396</c:v>
                </c:pt>
              </c:numCache>
            </c:numRef>
          </c:val>
        </c:ser>
        <c:ser>
          <c:idx val="4"/>
          <c:order val="4"/>
          <c:tx>
            <c:strRef>
              <c:f>biomass_use!$A$55</c:f>
              <c:strCache>
                <c:ptCount val="1"/>
                <c:pt idx="0">
                  <c:v>dist_heat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biomass_use!$B$55:$P$55</c:f>
              <c:numCache>
                <c:formatCode>General</c:formatCode>
                <c:ptCount val="15"/>
                <c:pt idx="0">
                  <c:v>30.085931981519998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</c:ser>
        <c:ser>
          <c:idx val="5"/>
          <c:order val="5"/>
          <c:tx>
            <c:strRef>
              <c:f>biomass_use!$A$56</c:f>
              <c:strCache>
                <c:ptCount val="1"/>
                <c:pt idx="0">
                  <c:v>solid_heat</c:v>
                </c:pt>
              </c:strCache>
            </c:strRef>
          </c:tx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biomass_use!$B$56:$P$56</c:f>
              <c:numCache>
                <c:formatCode>General</c:formatCode>
                <c:ptCount val="15"/>
                <c:pt idx="0">
                  <c:v>9.0169066352979481</c:v>
                </c:pt>
                <c:pt idx="2">
                  <c:v>6.4637886232663488</c:v>
                </c:pt>
                <c:pt idx="3">
                  <c:v>25.621694954130138</c:v>
                </c:pt>
                <c:pt idx="4">
                  <c:v>67.922711478712756</c:v>
                </c:pt>
                <c:pt idx="5">
                  <c:v>70.212420706725453</c:v>
                </c:pt>
                <c:pt idx="6">
                  <c:v>71.480529003014922</c:v>
                </c:pt>
                <c:pt idx="7">
                  <c:v>66.714914475420457</c:v>
                </c:pt>
                <c:pt idx="8">
                  <c:v>60.539867142857162</c:v>
                </c:pt>
                <c:pt idx="9">
                  <c:v>43.891221525504086</c:v>
                </c:pt>
                <c:pt idx="10">
                  <c:v>40.354285714285723</c:v>
                </c:pt>
                <c:pt idx="11">
                  <c:v>40.354285714285723</c:v>
                </c:pt>
                <c:pt idx="12">
                  <c:v>40.354285714285723</c:v>
                </c:pt>
                <c:pt idx="13">
                  <c:v>40.354285714285723</c:v>
                </c:pt>
                <c:pt idx="14">
                  <c:v>47.315400000000004</c:v>
                </c:pt>
              </c:numCache>
            </c:numRef>
          </c:val>
        </c:ser>
        <c:ser>
          <c:idx val="6"/>
          <c:order val="6"/>
          <c:tx>
            <c:strRef>
              <c:f>biomass_use!$A$57</c:f>
              <c:strCache>
                <c:ptCount val="1"/>
              </c:strCache>
            </c:strRef>
          </c:tx>
          <c:spPr>
            <a:ln w="25400">
              <a:noFill/>
            </a:ln>
          </c:spPr>
          <c:cat>
            <c:strRef>
              <c:f>biomass_use!$B$50:$P$50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biomass_use!$B$57:$P$57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85824"/>
        <c:axId val="172610624"/>
      </c:areaChart>
      <c:catAx>
        <c:axId val="20308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10624"/>
        <c:crosses val="autoZero"/>
        <c:auto val="1"/>
        <c:lblAlgn val="ctr"/>
        <c:lblOffset val="100"/>
        <c:noMultiLvlLbl val="0"/>
      </c:catAx>
      <c:valAx>
        <c:axId val="1726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858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Industrial feedstock</a:t>
            </a:r>
            <a:r>
              <a:rPr lang="en-US" baseline="0"/>
              <a:t> &amp; heat </a:t>
            </a:r>
            <a:r>
              <a:rPr lang="en-US"/>
              <a:t>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industry!$B$35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industry!$C$35:$Q$35</c:f>
              <c:numCache>
                <c:formatCode>General</c:formatCode>
                <c:ptCount val="15"/>
                <c:pt idx="0">
                  <c:v>19.282934628692242</c:v>
                </c:pt>
                <c:pt idx="1">
                  <c:v>43.706727750229135</c:v>
                </c:pt>
                <c:pt idx="2">
                  <c:v>72.522369101386928</c:v>
                </c:pt>
                <c:pt idx="3">
                  <c:v>49.943792190374644</c:v>
                </c:pt>
                <c:pt idx="4">
                  <c:v>29.634175019841067</c:v>
                </c:pt>
                <c:pt idx="5">
                  <c:v>24.623852833173615</c:v>
                </c:pt>
                <c:pt idx="6">
                  <c:v>26.14885841688346</c:v>
                </c:pt>
                <c:pt idx="7">
                  <c:v>25.470969062354552</c:v>
                </c:pt>
                <c:pt idx="8">
                  <c:v>17.999694954831117</c:v>
                </c:pt>
                <c:pt idx="9">
                  <c:v>3.4150000000000009</c:v>
                </c:pt>
                <c:pt idx="10">
                  <c:v>3.4150000000000009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1"/>
          <c:tx>
            <c:strRef>
              <c:f>industry!$B$36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1.2824729801589412</c:v>
                </c:pt>
                <c:pt idx="5">
                  <c:v>6.0816111668263888</c:v>
                </c:pt>
                <c:pt idx="6">
                  <c:v>4.0432535831165346</c:v>
                </c:pt>
                <c:pt idx="7">
                  <c:v>2.6880869376454468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2"/>
          <c:tx>
            <c:strRef>
              <c:f>industry!$B$37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industry!$C$37:$Q$37</c:f>
              <c:numCache>
                <c:formatCode>General</c:formatCode>
                <c:ptCount val="15"/>
                <c:pt idx="0">
                  <c:v>27.645534860832001</c:v>
                </c:pt>
                <c:pt idx="1">
                  <c:v>34.722099342142577</c:v>
                </c:pt>
                <c:pt idx="2">
                  <c:v>40.694701852376241</c:v>
                </c:pt>
                <c:pt idx="3">
                  <c:v>42.355855474194875</c:v>
                </c:pt>
                <c:pt idx="4">
                  <c:v>34.769641812129066</c:v>
                </c:pt>
                <c:pt idx="5">
                  <c:v>24.832147584419275</c:v>
                </c:pt>
                <c:pt idx="6">
                  <c:v>26.760049854588928</c:v>
                </c:pt>
                <c:pt idx="7">
                  <c:v>27.811396826891151</c:v>
                </c:pt>
                <c:pt idx="8">
                  <c:v>27.262432260721155</c:v>
                </c:pt>
                <c:pt idx="9">
                  <c:v>18.960404075787956</c:v>
                </c:pt>
                <c:pt idx="10">
                  <c:v>7.3197760598142689E-2</c:v>
                </c:pt>
                <c:pt idx="11">
                  <c:v>3.4692711965228419E-2</c:v>
                </c:pt>
                <c:pt idx="12">
                  <c:v>1.6448761827881977E-2</c:v>
                </c:pt>
                <c:pt idx="13">
                  <c:v>8.2508934436853372E-3</c:v>
                </c:pt>
                <c:pt idx="14">
                  <c:v>7.0949926633369449E-3</c:v>
                </c:pt>
              </c:numCache>
            </c:numRef>
          </c:val>
        </c:ser>
        <c:ser>
          <c:idx val="4"/>
          <c:order val="3"/>
          <c:tx>
            <c:strRef>
              <c:f>industry!$B$38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industry!$C$38:$Q$38</c:f>
              <c:numCache>
                <c:formatCode>General</c:formatCode>
                <c:ptCount val="15"/>
                <c:pt idx="0">
                  <c:v>19.907540063069398</c:v>
                </c:pt>
                <c:pt idx="1">
                  <c:v>25.693672249770852</c:v>
                </c:pt>
                <c:pt idx="2">
                  <c:v>4.1189999999999989</c:v>
                </c:pt>
                <c:pt idx="3">
                  <c:v>13.424851846321257</c:v>
                </c:pt>
                <c:pt idx="4">
                  <c:v>4.5280000000000005</c:v>
                </c:pt>
                <c:pt idx="5">
                  <c:v>4.5230000000000006</c:v>
                </c:pt>
                <c:pt idx="6">
                  <c:v>4.4829999999999997</c:v>
                </c:pt>
                <c:pt idx="7">
                  <c:v>4.2329999999999997</c:v>
                </c:pt>
                <c:pt idx="8">
                  <c:v>4.8182311296659988</c:v>
                </c:pt>
                <c:pt idx="9">
                  <c:v>3.4150000000000009</c:v>
                </c:pt>
                <c:pt idx="10">
                  <c:v>3.4150000000000009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4"/>
          <c:tx>
            <c:strRef>
              <c:f>industry!$B$39</c:f>
              <c:strCache>
                <c:ptCount val="1"/>
                <c:pt idx="0">
                  <c:v>gas/oil + CCS</c:v>
                </c:pt>
              </c:strCache>
            </c:strRef>
          </c:tx>
          <c:spPr>
            <a:solidFill>
              <a:srgbClr val="ECCCCA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0.50157552055021681</c:v>
                </c:pt>
                <c:pt idx="6">
                  <c:v>2.5536834604238807</c:v>
                </c:pt>
                <c:pt idx="7">
                  <c:v>2.862935056828591</c:v>
                </c:pt>
                <c:pt idx="8">
                  <c:v>3.0350229622943146</c:v>
                </c:pt>
                <c:pt idx="9">
                  <c:v>1.5767384598989964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5"/>
          <c:tx>
            <c:strRef>
              <c:f>industry!$B$40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industry!$C$40:$Q$40</c:f>
              <c:numCache>
                <c:formatCode>General</c:formatCode>
                <c:ptCount val="15"/>
                <c:pt idx="0">
                  <c:v>7.213525308238359</c:v>
                </c:pt>
                <c:pt idx="1">
                  <c:v>0</c:v>
                </c:pt>
                <c:pt idx="2">
                  <c:v>5.1710308986130791</c:v>
                </c:pt>
                <c:pt idx="3">
                  <c:v>20.497355963304113</c:v>
                </c:pt>
                <c:pt idx="4">
                  <c:v>48.248431719208732</c:v>
                </c:pt>
                <c:pt idx="5">
                  <c:v>32.077132042337475</c:v>
                </c:pt>
                <c:pt idx="6">
                  <c:v>17.287341583116543</c:v>
                </c:pt>
                <c:pt idx="7">
                  <c:v>15.013630937645445</c:v>
                </c:pt>
                <c:pt idx="8">
                  <c:v>11.104808000000007</c:v>
                </c:pt>
                <c:pt idx="9">
                  <c:v>2.8295486489746922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37.852320000000006</c:v>
                </c:pt>
              </c:numCache>
            </c:numRef>
          </c:val>
        </c:ser>
        <c:ser>
          <c:idx val="7"/>
          <c:order val="6"/>
          <c:tx>
            <c:strRef>
              <c:f>industry!$B$41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5.3285202807912873</c:v>
                </c:pt>
                <c:pt idx="5">
                  <c:v>21.081203957662531</c:v>
                </c:pt>
                <c:pt idx="6">
                  <c:v>34.909946416883471</c:v>
                </c:pt>
                <c:pt idx="7">
                  <c:v>33.563513062354552</c:v>
                </c:pt>
                <c:pt idx="8">
                  <c:v>32.661200000000001</c:v>
                </c:pt>
                <c:pt idx="9">
                  <c:v>28.248000000000005</c:v>
                </c:pt>
                <c:pt idx="10">
                  <c:v>28.248000000000005</c:v>
                </c:pt>
                <c:pt idx="11">
                  <c:v>28.248000000000005</c:v>
                </c:pt>
                <c:pt idx="12">
                  <c:v>28.248000000000005</c:v>
                </c:pt>
                <c:pt idx="13">
                  <c:v>28.248000000000005</c:v>
                </c:pt>
                <c:pt idx="14">
                  <c:v>0</c:v>
                </c:pt>
              </c:numCache>
            </c:numRef>
          </c:val>
        </c:ser>
        <c:ser>
          <c:idx val="0"/>
          <c:order val="7"/>
          <c:tx>
            <c:strRef>
              <c:f>industry!$B$34</c:f>
              <c:strCache>
                <c:ptCount val="1"/>
                <c:pt idx="0">
                  <c:v>MeOH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industry!$C$34:$Q$34</c:f>
              <c:numCache>
                <c:formatCode>General</c:formatCode>
                <c:ptCount val="15"/>
                <c:pt idx="0">
                  <c:v>0</c:v>
                </c:pt>
                <c:pt idx="1">
                  <c:v>1.3049999999999999</c:v>
                </c:pt>
                <c:pt idx="2">
                  <c:v>1.555844670262384</c:v>
                </c:pt>
                <c:pt idx="3">
                  <c:v>1.3014294265321036</c:v>
                </c:pt>
                <c:pt idx="4">
                  <c:v>6.7206869088609231</c:v>
                </c:pt>
                <c:pt idx="5">
                  <c:v>13.693596933360318</c:v>
                </c:pt>
                <c:pt idx="6">
                  <c:v>9.1039501454110727</c:v>
                </c:pt>
                <c:pt idx="7">
                  <c:v>6.0526031731088494</c:v>
                </c:pt>
                <c:pt idx="8">
                  <c:v>3.7775677392788403</c:v>
                </c:pt>
                <c:pt idx="9">
                  <c:v>8.3595959242120532</c:v>
                </c:pt>
                <c:pt idx="10">
                  <c:v>27.246802239401859</c:v>
                </c:pt>
                <c:pt idx="11">
                  <c:v>34.115307288034778</c:v>
                </c:pt>
                <c:pt idx="12">
                  <c:v>34.133551238172124</c:v>
                </c:pt>
                <c:pt idx="13">
                  <c:v>34.141749106556318</c:v>
                </c:pt>
                <c:pt idx="14">
                  <c:v>34.142905007336665</c:v>
                </c:pt>
              </c:numCache>
            </c:numRef>
          </c:val>
        </c:ser>
        <c:ser>
          <c:idx val="8"/>
          <c:order val="8"/>
          <c:tx>
            <c:strRef>
              <c:f>industry!$B$42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industry!$C$42:$Q$42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6.4984659155028757</c:v>
                </c:pt>
                <c:pt idx="9">
                  <c:v>25.418451351025311</c:v>
                </c:pt>
                <c:pt idx="10">
                  <c:v>24.39194052044375</c:v>
                </c:pt>
                <c:pt idx="11">
                  <c:v>28.248000000000008</c:v>
                </c:pt>
                <c:pt idx="12">
                  <c:v>28.248000000000008</c:v>
                </c:pt>
                <c:pt idx="13">
                  <c:v>28.248000000000008</c:v>
                </c:pt>
                <c:pt idx="14">
                  <c:v>18.64368</c:v>
                </c:pt>
              </c:numCache>
            </c:numRef>
          </c:val>
        </c:ser>
        <c:ser>
          <c:idx val="9"/>
          <c:order val="9"/>
          <c:tx>
            <c:strRef>
              <c:f>industry!$B$43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industry!$C$33:$Q$33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industry!$C$43:$Q$43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11.348983985476124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2304"/>
        <c:axId val="172612928"/>
      </c:areaChart>
      <c:catAx>
        <c:axId val="414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12928"/>
        <c:crosses val="autoZero"/>
        <c:auto val="1"/>
        <c:lblAlgn val="ctr"/>
        <c:lblOffset val="100"/>
        <c:noMultiLvlLbl val="0"/>
      </c:catAx>
      <c:valAx>
        <c:axId val="1726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423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Local </a:t>
            </a:r>
            <a:r>
              <a:rPr lang="en-US" baseline="0"/>
              <a:t>heat </a:t>
            </a:r>
            <a:r>
              <a:rPr lang="en-US"/>
              <a:t>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local_heat!$A$32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local_heat!$C$32:$Q$32</c:f>
              <c:numCache>
                <c:formatCode>General</c:formatCode>
                <c:ptCount val="15"/>
                <c:pt idx="0">
                  <c:v>20.078735448112784</c:v>
                </c:pt>
                <c:pt idx="1">
                  <c:v>10.354193134209048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1"/>
          <c:tx>
            <c:strRef>
              <c:f>local_heat!$A$33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local_heat!$C$33:$Q$33</c:f>
              <c:numCache>
                <c:formatCode>General</c:formatCode>
                <c:ptCount val="15"/>
                <c:pt idx="0">
                  <c:v>12.970511353735203</c:v>
                </c:pt>
                <c:pt idx="1">
                  <c:v>38.033003425790952</c:v>
                </c:pt>
                <c:pt idx="2">
                  <c:v>46.448629887447844</c:v>
                </c:pt>
                <c:pt idx="3">
                  <c:v>30.971437966033864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2"/>
          <c:tx>
            <c:strRef>
              <c:f>local_heat!$A$34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local_heat!$C$34:$Q$34</c:f>
              <c:numCache>
                <c:formatCode>General</c:formatCode>
                <c:ptCount val="15"/>
                <c:pt idx="0">
                  <c:v>3.008593198152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2.4000000000000004</c:v>
                </c:pt>
                <c:pt idx="7">
                  <c:v>2</c:v>
                </c:pt>
                <c:pt idx="8">
                  <c:v>1.6</c:v>
                </c:pt>
                <c:pt idx="9">
                  <c:v>1.2000000000000002</c:v>
                </c:pt>
                <c:pt idx="10">
                  <c:v>0.8</c:v>
                </c:pt>
                <c:pt idx="11">
                  <c:v>0.4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3"/>
          <c:tx>
            <c:strRef>
              <c:f>local_heat!$A$35</c:f>
              <c:strCache>
                <c:ptCount val="1"/>
                <c:pt idx="0">
                  <c:v>pellets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local_heat!$C$35:$Q$35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4"/>
          <c:tx>
            <c:strRef>
              <c:f>local_heat!$A$31</c:f>
              <c:strCache>
                <c:ptCount val="1"/>
                <c:pt idx="0">
                  <c:v>MeOH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local_heat!$C$31:$Q$31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5"/>
          <c:tx>
            <c:strRef>
              <c:f>local_heat!$A$36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local_heat!$C$36:$Q$36</c:f>
              <c:numCache>
                <c:formatCode>General</c:formatCode>
                <c:ptCount val="15"/>
                <c:pt idx="0">
                  <c:v>0</c:v>
                </c:pt>
                <c:pt idx="1">
                  <c:v>0.39663623999999981</c:v>
                </c:pt>
                <c:pt idx="2">
                  <c:v>1.8875383228798477</c:v>
                </c:pt>
                <c:pt idx="3">
                  <c:v>7.4146423017957925</c:v>
                </c:pt>
                <c:pt idx="4">
                  <c:v>24.419780000000003</c:v>
                </c:pt>
                <c:pt idx="5">
                  <c:v>27.798416799999998</c:v>
                </c:pt>
                <c:pt idx="6">
                  <c:v>30.601801999999996</c:v>
                </c:pt>
                <c:pt idx="7">
                  <c:v>31.462877600000002</c:v>
                </c:pt>
                <c:pt idx="8">
                  <c:v>31.173757999999992</c:v>
                </c:pt>
                <c:pt idx="9">
                  <c:v>28.732211200000005</c:v>
                </c:pt>
                <c:pt idx="10">
                  <c:v>28.732211200000005</c:v>
                </c:pt>
                <c:pt idx="11">
                  <c:v>28.732211200000005</c:v>
                </c:pt>
                <c:pt idx="12">
                  <c:v>28.732211200000005</c:v>
                </c:pt>
                <c:pt idx="13">
                  <c:v>28.732211200000005</c:v>
                </c:pt>
                <c:pt idx="14">
                  <c:v>28.732211200000005</c:v>
                </c:pt>
              </c:numCache>
            </c:numRef>
          </c:val>
        </c:ser>
        <c:ser>
          <c:idx val="9"/>
          <c:order val="6"/>
          <c:tx>
            <c:strRef>
              <c:f>local_heat!$A$37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local_heat!$C$30:$Q$30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local_heat!$C$37:$Q$37</c:f>
              <c:numCache>
                <c:formatCode>General</c:formatCode>
                <c:ptCount val="15"/>
                <c:pt idx="0">
                  <c:v>0</c:v>
                </c:pt>
                <c:pt idx="1">
                  <c:v>1.0817351999999996</c:v>
                </c:pt>
                <c:pt idx="2">
                  <c:v>5.1478317896723125</c:v>
                </c:pt>
                <c:pt idx="3">
                  <c:v>20.221751732170347</c:v>
                </c:pt>
                <c:pt idx="4">
                  <c:v>42.351019999999998</c:v>
                </c:pt>
                <c:pt idx="5">
                  <c:v>48.625631200000001</c:v>
                </c:pt>
                <c:pt idx="6">
                  <c:v>54.431917999999989</c:v>
                </c:pt>
                <c:pt idx="7">
                  <c:v>56.431058400000012</c:v>
                </c:pt>
                <c:pt idx="8">
                  <c:v>56.294121999999987</c:v>
                </c:pt>
                <c:pt idx="9">
                  <c:v>52.15982080000002</c:v>
                </c:pt>
                <c:pt idx="10">
                  <c:v>52.559820800000018</c:v>
                </c:pt>
                <c:pt idx="11">
                  <c:v>52.959820800000017</c:v>
                </c:pt>
                <c:pt idx="12">
                  <c:v>53.359820800000016</c:v>
                </c:pt>
                <c:pt idx="13">
                  <c:v>53.359820800000016</c:v>
                </c:pt>
                <c:pt idx="14">
                  <c:v>53.359820800000016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1024"/>
        <c:axId val="184657600"/>
      </c:areaChart>
      <c:catAx>
        <c:axId val="416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657600"/>
        <c:crosses val="autoZero"/>
        <c:auto val="1"/>
        <c:lblAlgn val="ctr"/>
        <c:lblOffset val="100"/>
        <c:noMultiLvlLbl val="0"/>
      </c:catAx>
      <c:valAx>
        <c:axId val="1846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0102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District heating</a:t>
            </a:r>
            <a:r>
              <a:rPr lang="en-US" baseline="0"/>
              <a:t> </a:t>
            </a:r>
            <a:r>
              <a:rPr lang="en-US"/>
              <a:t>(EJ)</a:t>
            </a:r>
          </a:p>
        </c:rich>
      </c:tx>
      <c:layout/>
      <c:overlay val="1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central_heat!$B$35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7D7447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central_heat!$C$35:$Q$35</c:f>
              <c:numCache>
                <c:formatCode>General</c:formatCode>
                <c:ptCount val="15"/>
                <c:pt idx="0">
                  <c:v>4.2947856725605256</c:v>
                </c:pt>
                <c:pt idx="1">
                  <c:v>2.8553136797069447</c:v>
                </c:pt>
                <c:pt idx="2">
                  <c:v>1.8983057202621598</c:v>
                </c:pt>
                <c:pt idx="3">
                  <c:v>0.73738622805661214</c:v>
                </c:pt>
                <c:pt idx="4">
                  <c:v>0.49023842974270743</c:v>
                </c:pt>
                <c:pt idx="5">
                  <c:v>0.32592650751017838</c:v>
                </c:pt>
                <c:pt idx="6">
                  <c:v>0.21668657912749553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1"/>
          <c:tx>
            <c:strRef>
              <c:f>central_heat!$B$36</c:f>
              <c:strCache>
                <c:ptCount val="1"/>
                <c:pt idx="0">
                  <c:v>coal + CCS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central_heat!$C$36:$Q$36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8.630092639023397E-2</c:v>
                </c:pt>
                <c:pt idx="5">
                  <c:v>2.5319366337420535</c:v>
                </c:pt>
                <c:pt idx="6">
                  <c:v>11.598449454606163</c:v>
                </c:pt>
                <c:pt idx="7">
                  <c:v>23.564271825016188</c:v>
                </c:pt>
                <c:pt idx="8">
                  <c:v>15.666296952645766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2"/>
          <c:tx>
            <c:strRef>
              <c:f>central_heat!$B$37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central_heat!$C$37:$Q$37</c:f>
              <c:numCache>
                <c:formatCode>General</c:formatCode>
                <c:ptCount val="15"/>
                <c:pt idx="0">
                  <c:v>4.3022131454663928</c:v>
                </c:pt>
                <c:pt idx="1">
                  <c:v>0.33440662004479832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3"/>
          <c:tx>
            <c:strRef>
              <c:f>central_heat!$B$38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E0A9A8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central_heat!$C$38:$Q$38</c:f>
              <c:numCache>
                <c:formatCode>General</c:formatCode>
                <c:ptCount val="15"/>
                <c:pt idx="0">
                  <c:v>17.821056037982068</c:v>
                </c:pt>
                <c:pt idx="1">
                  <c:v>28.493880980248257</c:v>
                </c:pt>
                <c:pt idx="2">
                  <c:v>29.785778108408344</c:v>
                </c:pt>
                <c:pt idx="3">
                  <c:v>31.088917771943386</c:v>
                </c:pt>
                <c:pt idx="4">
                  <c:v>31.685939156064599</c:v>
                </c:pt>
                <c:pt idx="5">
                  <c:v>30.331930980904527</c:v>
                </c:pt>
                <c:pt idx="6">
                  <c:v>20.165657628747024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4"/>
          <c:tx>
            <c:strRef>
              <c:f>central_heat!$B$39</c:f>
              <c:strCache>
                <c:ptCount val="1"/>
                <c:pt idx="0">
                  <c:v>gas/oil + CCS</c:v>
                </c:pt>
              </c:strCache>
            </c:strRef>
          </c:tx>
          <c:spPr>
            <a:solidFill>
              <a:srgbClr val="ECCCCA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5"/>
          <c:tx>
            <c:strRef>
              <c:f>central_heat!$B$40</c:f>
              <c:strCache>
                <c:ptCount val="1"/>
                <c:pt idx="0">
                  <c:v>bio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central_heat!$C$40:$Q$40</c:f>
              <c:numCache>
                <c:formatCode>General</c:formatCode>
                <c:ptCount val="15"/>
                <c:pt idx="0">
                  <c:v>0.42546514399101959</c:v>
                </c:pt>
                <c:pt idx="1">
                  <c:v>0</c:v>
                </c:pt>
                <c:pt idx="2">
                  <c:v>3.2994849269398476</c:v>
                </c:pt>
                <c:pt idx="3">
                  <c:v>2.1936052613916432</c:v>
                </c:pt>
                <c:pt idx="4">
                  <c:v>0.89176148780245124</c:v>
                </c:pt>
                <c:pt idx="5">
                  <c:v>0.88638827784324403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7.8530305221022569</c:v>
                </c:pt>
              </c:numCache>
            </c:numRef>
          </c:val>
        </c:ser>
        <c:ser>
          <c:idx val="7"/>
          <c:order val="6"/>
          <c:tx>
            <c:strRef>
              <c:f>central_heat!$B$41</c:f>
              <c:strCache>
                <c:ptCount val="1"/>
                <c:pt idx="0">
                  <c:v>bio + CCS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3.2421423375193155</c:v>
                </c:pt>
                <c:pt idx="7">
                  <c:v>12.637284974983823</c:v>
                </c:pt>
                <c:pt idx="8">
                  <c:v>18.976086862825941</c:v>
                </c:pt>
                <c:pt idx="9">
                  <c:v>32.936704000000006</c:v>
                </c:pt>
                <c:pt idx="10">
                  <c:v>32.936704000000006</c:v>
                </c:pt>
                <c:pt idx="11">
                  <c:v>32.936704000000006</c:v>
                </c:pt>
                <c:pt idx="12">
                  <c:v>32.936704000000006</c:v>
                </c:pt>
                <c:pt idx="13">
                  <c:v>32.936704000000006</c:v>
                </c:pt>
                <c:pt idx="14">
                  <c:v>0</c:v>
                </c:pt>
              </c:numCache>
            </c:numRef>
          </c:val>
        </c:ser>
        <c:ser>
          <c:idx val="0"/>
          <c:order val="7"/>
          <c:tx>
            <c:strRef>
              <c:f>central_heat!$B$34</c:f>
              <c:strCache>
                <c:ptCount val="1"/>
                <c:pt idx="0">
                  <c:v>MeOH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central_heat!$C$34:$Q$34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tx>
            <c:strRef>
              <c:f>central_heat!$B$42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central_heat!$C$42:$Q$42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tx>
            <c:strRef>
              <c:f>central_heat!$B$43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central_heat!$C$33:$Q$33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central_heat!$C$43:$Q$43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0.26436018452829324</c:v>
                </c:pt>
                <c:pt idx="9">
                  <c:v>0.82341759999999564</c:v>
                </c:pt>
                <c:pt idx="10">
                  <c:v>0.82341759999999864</c:v>
                </c:pt>
                <c:pt idx="11">
                  <c:v>0.82341759999999564</c:v>
                </c:pt>
                <c:pt idx="12">
                  <c:v>0.82341759999999831</c:v>
                </c:pt>
                <c:pt idx="13">
                  <c:v>0.82341759999999864</c:v>
                </c:pt>
                <c:pt idx="14">
                  <c:v>25.907091077897746</c:v>
                </c:pt>
              </c:numCache>
            </c:numRef>
          </c:val>
        </c:ser>
        <c:ser>
          <c:idx val="10"/>
          <c:order val="10"/>
          <c:tx>
            <c:strRef>
              <c:f>central_heat!$B$44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val>
            <c:numRef>
              <c:f>central_heat!$C$44:$Q$44</c:f>
              <c:numCache>
                <c:formatCode>General</c:formatCode>
                <c:ptCount val="15"/>
                <c:pt idx="0">
                  <c:v>0</c:v>
                </c:pt>
                <c:pt idx="1">
                  <c:v>0.29527871999999999</c:v>
                </c:pt>
                <c:pt idx="2">
                  <c:v>1.4464312443896492</c:v>
                </c:pt>
                <c:pt idx="3">
                  <c:v>5.7629707386083542</c:v>
                </c:pt>
                <c:pt idx="4">
                  <c:v>7.2777599999999998</c:v>
                </c:pt>
                <c:pt idx="5">
                  <c:v>7.4801375999999999</c:v>
                </c:pt>
                <c:pt idx="6">
                  <c:v>7.7318640000000007</c:v>
                </c:pt>
                <c:pt idx="7">
                  <c:v>7.9466832000000025</c:v>
                </c:pt>
                <c:pt idx="8">
                  <c:v>7.6624560000000006</c:v>
                </c:pt>
                <c:pt idx="9">
                  <c:v>7.4107584000000015</c:v>
                </c:pt>
                <c:pt idx="10">
                  <c:v>7.4107584000000015</c:v>
                </c:pt>
                <c:pt idx="11">
                  <c:v>7.4107584000000015</c:v>
                </c:pt>
                <c:pt idx="12">
                  <c:v>7.4107584000000015</c:v>
                </c:pt>
                <c:pt idx="13">
                  <c:v>7.4107584000000015</c:v>
                </c:pt>
                <c:pt idx="14">
                  <c:v>7.4107584000000015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6800"/>
        <c:axId val="184661056"/>
      </c:areaChart>
      <c:catAx>
        <c:axId val="416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661056"/>
        <c:crosses val="autoZero"/>
        <c:auto val="1"/>
        <c:lblAlgn val="ctr"/>
        <c:lblOffset val="100"/>
        <c:noMultiLvlLbl val="0"/>
      </c:catAx>
      <c:valAx>
        <c:axId val="18466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76800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Transport - energy carriers (EJ)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2716804940273619E-2"/>
          <c:y val="3.5330181441394659E-2"/>
          <c:w val="0.77502789421479001"/>
          <c:h val="0.88177395115244572"/>
        </c:manualLayout>
      </c:layout>
      <c:areaChart>
        <c:grouping val="stacked"/>
        <c:varyColors val="0"/>
        <c:ser>
          <c:idx val="0"/>
          <c:order val="0"/>
          <c:tx>
            <c:strRef>
              <c:f>transport!$A$37</c:f>
              <c:strCache>
                <c:ptCount val="1"/>
                <c:pt idx="0">
                  <c:v>petro</c:v>
                </c:pt>
              </c:strCache>
            </c:strRef>
          </c:tx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transport!$B$37:$P$37</c:f>
              <c:numCache>
                <c:formatCode>General</c:formatCode>
                <c:ptCount val="15"/>
                <c:pt idx="0">
                  <c:v>91.082600000000014</c:v>
                </c:pt>
                <c:pt idx="1">
                  <c:v>79.775107304676709</c:v>
                </c:pt>
                <c:pt idx="2">
                  <c:v>73.758361518693548</c:v>
                </c:pt>
                <c:pt idx="3">
                  <c:v>68.324680541507945</c:v>
                </c:pt>
                <c:pt idx="4">
                  <c:v>64.582107015758893</c:v>
                </c:pt>
                <c:pt idx="5">
                  <c:v>47.366333774587268</c:v>
                </c:pt>
                <c:pt idx="6">
                  <c:v>42.771903978826842</c:v>
                </c:pt>
                <c:pt idx="7">
                  <c:v>43.004860965435611</c:v>
                </c:pt>
                <c:pt idx="8">
                  <c:v>42.343544451213859</c:v>
                </c:pt>
                <c:pt idx="9">
                  <c:v>29.794464037343438</c:v>
                </c:pt>
                <c:pt idx="10">
                  <c:v>0.58558208478514151</c:v>
                </c:pt>
                <c:pt idx="11">
                  <c:v>0.27754169572182735</c:v>
                </c:pt>
                <c:pt idx="12">
                  <c:v>0.13159009462305582</c:v>
                </c:pt>
                <c:pt idx="13">
                  <c:v>6.6007147549482698E-2</c:v>
                </c:pt>
                <c:pt idx="14">
                  <c:v>3.3109965762239082E-2</c:v>
                </c:pt>
              </c:numCache>
            </c:numRef>
          </c:val>
        </c:ser>
        <c:ser>
          <c:idx val="1"/>
          <c:order val="1"/>
          <c:tx>
            <c:strRef>
              <c:f>transport!$A$38</c:f>
              <c:strCache>
                <c:ptCount val="1"/>
                <c:pt idx="0">
                  <c:v>elec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transport!$B$38:$P$38</c:f>
              <c:numCache>
                <c:formatCode>General</c:formatCode>
                <c:ptCount val="15"/>
                <c:pt idx="0">
                  <c:v>4.9212000000000007</c:v>
                </c:pt>
                <c:pt idx="1">
                  <c:v>12.758878017196212</c:v>
                </c:pt>
                <c:pt idx="2">
                  <c:v>18.693206999920136</c:v>
                </c:pt>
                <c:pt idx="3">
                  <c:v>23.310807455472524</c:v>
                </c:pt>
                <c:pt idx="4">
                  <c:v>27.684083303232946</c:v>
                </c:pt>
                <c:pt idx="5">
                  <c:v>32.407117679376228</c:v>
                </c:pt>
                <c:pt idx="6">
                  <c:v>37.876504499929645</c:v>
                </c:pt>
                <c:pt idx="7">
                  <c:v>43.444343985666386</c:v>
                </c:pt>
                <c:pt idx="8">
                  <c:v>49.750660993429911</c:v>
                </c:pt>
                <c:pt idx="9">
                  <c:v>54.981867511688066</c:v>
                </c:pt>
                <c:pt idx="10">
                  <c:v>55.785982821704309</c:v>
                </c:pt>
                <c:pt idx="11">
                  <c:v>53.471148105959578</c:v>
                </c:pt>
                <c:pt idx="12">
                  <c:v>50.717335038780021</c:v>
                </c:pt>
                <c:pt idx="13">
                  <c:v>50.526782449742058</c:v>
                </c:pt>
                <c:pt idx="14">
                  <c:v>53.890314216370619</c:v>
                </c:pt>
              </c:numCache>
            </c:numRef>
          </c:val>
        </c:ser>
        <c:ser>
          <c:idx val="2"/>
          <c:order val="2"/>
          <c:tx>
            <c:strRef>
              <c:f>transport!$A$39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transport!$B$39:$P$39</c:f>
              <c:numCache>
                <c:formatCode>General</c:formatCode>
                <c:ptCount val="15"/>
                <c:pt idx="0">
                  <c:v>0.22119999999999998</c:v>
                </c:pt>
                <c:pt idx="1">
                  <c:v>1.337277371138589</c:v>
                </c:pt>
                <c:pt idx="2">
                  <c:v>5.092479252407462</c:v>
                </c:pt>
                <c:pt idx="3">
                  <c:v>7.419913973146433</c:v>
                </c:pt>
                <c:pt idx="4">
                  <c:v>10.17735052768951</c:v>
                </c:pt>
                <c:pt idx="5">
                  <c:v>12.62775890200766</c:v>
                </c:pt>
                <c:pt idx="6">
                  <c:v>15.28323529561372</c:v>
                </c:pt>
                <c:pt idx="7">
                  <c:v>18.093499464024806</c:v>
                </c:pt>
                <c:pt idx="8">
                  <c:v>20.790587199247007</c:v>
                </c:pt>
                <c:pt idx="9">
                  <c:v>9.8756640533831757</c:v>
                </c:pt>
                <c:pt idx="10">
                  <c:v>4.6856298347395473</c:v>
                </c:pt>
                <c:pt idx="11">
                  <c:v>2.2067476250670266</c:v>
                </c:pt>
                <c:pt idx="12">
                  <c:v>1.0414916613464889</c:v>
                </c:pt>
                <c:pt idx="13">
                  <c:v>0.52242453323693128</c:v>
                </c:pt>
                <c:pt idx="14">
                  <c:v>0.26205432367549852</c:v>
                </c:pt>
              </c:numCache>
            </c:numRef>
          </c:val>
        </c:ser>
        <c:ser>
          <c:idx val="3"/>
          <c:order val="3"/>
          <c:tx>
            <c:strRef>
              <c:f>transport!$A$40</c:f>
              <c:strCache>
                <c:ptCount val="1"/>
                <c:pt idx="0">
                  <c:v>MeOH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transport!$B$40:$P$40</c:f>
              <c:numCache>
                <c:formatCode>General</c:formatCode>
                <c:ptCount val="15"/>
                <c:pt idx="0">
                  <c:v>0</c:v>
                </c:pt>
                <c:pt idx="1">
                  <c:v>1.7286000000000001</c:v>
                </c:pt>
                <c:pt idx="2">
                  <c:v>2.6656433580747003</c:v>
                </c:pt>
                <c:pt idx="3">
                  <c:v>8.5342235882922441</c:v>
                </c:pt>
                <c:pt idx="4">
                  <c:v>14.819953001740149</c:v>
                </c:pt>
                <c:pt idx="5">
                  <c:v>30.332890541371313</c:v>
                </c:pt>
                <c:pt idx="6">
                  <c:v>18.373623607040823</c:v>
                </c:pt>
                <c:pt idx="7">
                  <c:v>12.215384615384615</c:v>
                </c:pt>
                <c:pt idx="8">
                  <c:v>11.057036064872719</c:v>
                </c:pt>
                <c:pt idx="9">
                  <c:v>13.932848066987798</c:v>
                </c:pt>
                <c:pt idx="10">
                  <c:v>5.4569548927256566</c:v>
                </c:pt>
                <c:pt idx="11">
                  <c:v>1.0250479327804811</c:v>
                </c:pt>
                <c:pt idx="12">
                  <c:v>0.48602292012147058</c:v>
                </c:pt>
                <c:pt idx="13">
                  <c:v>0.24379484407838903</c:v>
                </c:pt>
                <c:pt idx="14">
                  <c:v>41.980594470561087</c:v>
                </c:pt>
              </c:numCache>
            </c:numRef>
          </c:val>
        </c:ser>
        <c:ser>
          <c:idx val="4"/>
          <c:order val="4"/>
          <c:tx>
            <c:strRef>
              <c:f>transport!$A$41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accent6"/>
            </a:solidFill>
          </c:spPr>
          <c:cat>
            <c:strRef>
              <c:f>transport!$B$36:$P$36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transport!$B$41:$P$41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0.14767488335222681</c:v>
                </c:pt>
                <c:pt idx="3">
                  <c:v>0.19034911874160421</c:v>
                </c:pt>
                <c:pt idx="4">
                  <c:v>1.21246834981028</c:v>
                </c:pt>
                <c:pt idx="5">
                  <c:v>5.3475107118759775</c:v>
                </c:pt>
                <c:pt idx="6">
                  <c:v>21.78998356492805</c:v>
                </c:pt>
                <c:pt idx="7">
                  <c:v>30.768811206084486</c:v>
                </c:pt>
                <c:pt idx="8">
                  <c:v>40.688826321051977</c:v>
                </c:pt>
                <c:pt idx="9">
                  <c:v>66.837881634715259</c:v>
                </c:pt>
                <c:pt idx="10">
                  <c:v>118.61759272602485</c:v>
                </c:pt>
                <c:pt idx="11">
                  <c:v>126.2127962375251</c:v>
                </c:pt>
                <c:pt idx="12">
                  <c:v>125.36660771823043</c:v>
                </c:pt>
                <c:pt idx="13">
                  <c:v>126.47297683269528</c:v>
                </c:pt>
                <c:pt idx="14">
                  <c:v>80.304332743237097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2048"/>
        <c:axId val="184663360"/>
      </c:areaChart>
      <c:catAx>
        <c:axId val="416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663360"/>
        <c:crosses val="autoZero"/>
        <c:auto val="1"/>
        <c:lblAlgn val="ctr"/>
        <c:lblOffset val="100"/>
        <c:noMultiLvlLbl val="0"/>
      </c:catAx>
      <c:valAx>
        <c:axId val="1846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020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Transport - modes (EJ)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440410595084425E-2"/>
          <c:y val="3.4587280254303666E-2"/>
          <c:w val="0.79112212222513112"/>
          <c:h val="0.88737020448642179"/>
        </c:manualLayout>
      </c:layout>
      <c:areaChart>
        <c:grouping val="stacked"/>
        <c:varyColors val="0"/>
        <c:ser>
          <c:idx val="0"/>
          <c:order val="0"/>
          <c:tx>
            <c:strRef>
              <c:f>transport!$A$71</c:f>
              <c:strCache>
                <c:ptCount val="1"/>
                <c:pt idx="0">
                  <c:v>p_car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transport!$B$71:$P$71</c:f>
              <c:numCache>
                <c:formatCode>General</c:formatCode>
                <c:ptCount val="15"/>
                <c:pt idx="0">
                  <c:v>34</c:v>
                </c:pt>
                <c:pt idx="1">
                  <c:v>27.519470737016324</c:v>
                </c:pt>
                <c:pt idx="2">
                  <c:v>24.561839654543128</c:v>
                </c:pt>
                <c:pt idx="3">
                  <c:v>25.331443570559948</c:v>
                </c:pt>
                <c:pt idx="4">
                  <c:v>28.987718141001292</c:v>
                </c:pt>
                <c:pt idx="5">
                  <c:v>33.705357851646134</c:v>
                </c:pt>
                <c:pt idx="6">
                  <c:v>39.797784421766949</c:v>
                </c:pt>
                <c:pt idx="7">
                  <c:v>46.679135186640622</c:v>
                </c:pt>
                <c:pt idx="8">
                  <c:v>53.441867436963484</c:v>
                </c:pt>
                <c:pt idx="9">
                  <c:v>60.586627846667518</c:v>
                </c:pt>
                <c:pt idx="10">
                  <c:v>63.692034249852071</c:v>
                </c:pt>
                <c:pt idx="11">
                  <c:v>61.88190617797315</c:v>
                </c:pt>
                <c:pt idx="12">
                  <c:v>59.072538696767751</c:v>
                </c:pt>
                <c:pt idx="13">
                  <c:v>59.084014011616787</c:v>
                </c:pt>
                <c:pt idx="14">
                  <c:v>59.089770165243607</c:v>
                </c:pt>
              </c:numCache>
            </c:numRef>
          </c:val>
        </c:ser>
        <c:ser>
          <c:idx val="1"/>
          <c:order val="1"/>
          <c:tx>
            <c:strRef>
              <c:f>transport!$A$72</c:f>
              <c:strCache>
                <c:ptCount val="1"/>
                <c:pt idx="0">
                  <c:v>p_air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transport!$B$72:$P$72</c:f>
              <c:numCache>
                <c:formatCode>General</c:formatCode>
                <c:ptCount val="15"/>
                <c:pt idx="0">
                  <c:v>10.348800000000001</c:v>
                </c:pt>
                <c:pt idx="1">
                  <c:v>13.788600000000002</c:v>
                </c:pt>
                <c:pt idx="2">
                  <c:v>15.830399999999999</c:v>
                </c:pt>
                <c:pt idx="3">
                  <c:v>17.689</c:v>
                </c:pt>
                <c:pt idx="4">
                  <c:v>20.004300000000001</c:v>
                </c:pt>
                <c:pt idx="5">
                  <c:v>23.202000000000002</c:v>
                </c:pt>
                <c:pt idx="6">
                  <c:v>27.6144</c:v>
                </c:pt>
                <c:pt idx="7">
                  <c:v>32.7729</c:v>
                </c:pt>
                <c:pt idx="8">
                  <c:v>41.976600000000005</c:v>
                </c:pt>
                <c:pt idx="9">
                  <c:v>43.417999999999999</c:v>
                </c:pt>
                <c:pt idx="10">
                  <c:v>48.475500000000004</c:v>
                </c:pt>
                <c:pt idx="11">
                  <c:v>47.260000000000005</c:v>
                </c:pt>
                <c:pt idx="12">
                  <c:v>44.055499999999995</c:v>
                </c:pt>
                <c:pt idx="13">
                  <c:v>44.055499999999995</c:v>
                </c:pt>
                <c:pt idx="14">
                  <c:v>44.055499999999995</c:v>
                </c:pt>
              </c:numCache>
            </c:numRef>
          </c:val>
        </c:ser>
        <c:ser>
          <c:idx val="2"/>
          <c:order val="2"/>
          <c:tx>
            <c:strRef>
              <c:f>transport!$A$73</c:f>
              <c:strCache>
                <c:ptCount val="1"/>
                <c:pt idx="0">
                  <c:v>p_bus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transport!$B$73:$P$73</c:f>
              <c:numCache>
                <c:formatCode>General</c:formatCode>
                <c:ptCount val="15"/>
                <c:pt idx="0">
                  <c:v>5.76</c:v>
                </c:pt>
                <c:pt idx="1">
                  <c:v>5.6888559383739663</c:v>
                </c:pt>
                <c:pt idx="2">
                  <c:v>5.8085480012211743</c:v>
                </c:pt>
                <c:pt idx="3">
                  <c:v>5.8893086419548197</c:v>
                </c:pt>
                <c:pt idx="4">
                  <c:v>5.8738617753622302</c:v>
                </c:pt>
                <c:pt idx="5">
                  <c:v>5.7832615711352409</c:v>
                </c:pt>
                <c:pt idx="6">
                  <c:v>5.3299646539141339</c:v>
                </c:pt>
                <c:pt idx="7">
                  <c:v>4.7202250952053184</c:v>
                </c:pt>
                <c:pt idx="8">
                  <c:v>4.1682658452968262</c:v>
                </c:pt>
                <c:pt idx="9">
                  <c:v>3.6999543529538106</c:v>
                </c:pt>
                <c:pt idx="10">
                  <c:v>3.3446573643792519</c:v>
                </c:pt>
                <c:pt idx="11">
                  <c:v>3.0313874473727438</c:v>
                </c:pt>
                <c:pt idx="12">
                  <c:v>2.755035407549717</c:v>
                </c:pt>
                <c:pt idx="13">
                  <c:v>2.763490360040564</c:v>
                </c:pt>
                <c:pt idx="14">
                  <c:v>2.6901678284159174</c:v>
                </c:pt>
              </c:numCache>
            </c:numRef>
          </c:val>
        </c:ser>
        <c:ser>
          <c:idx val="3"/>
          <c:order val="3"/>
          <c:tx>
            <c:strRef>
              <c:f>transport!$A$74</c:f>
              <c:strCache>
                <c:ptCount val="1"/>
                <c:pt idx="0">
                  <c:v>p_rail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transport!$B$74:$P$74</c:f>
              <c:numCache>
                <c:formatCode>General</c:formatCode>
                <c:ptCount val="15"/>
                <c:pt idx="0">
                  <c:v>0.93000000000000016</c:v>
                </c:pt>
                <c:pt idx="1">
                  <c:v>1.08</c:v>
                </c:pt>
                <c:pt idx="2">
                  <c:v>1.2</c:v>
                </c:pt>
                <c:pt idx="3">
                  <c:v>1.31</c:v>
                </c:pt>
                <c:pt idx="4">
                  <c:v>1.45</c:v>
                </c:pt>
                <c:pt idx="5">
                  <c:v>1.57</c:v>
                </c:pt>
                <c:pt idx="6">
                  <c:v>1.71</c:v>
                </c:pt>
                <c:pt idx="7">
                  <c:v>1.8399999999999999</c:v>
                </c:pt>
                <c:pt idx="8">
                  <c:v>1.9800000000000002</c:v>
                </c:pt>
                <c:pt idx="9">
                  <c:v>2.15</c:v>
                </c:pt>
                <c:pt idx="10">
                  <c:v>2.2600000000000002</c:v>
                </c:pt>
                <c:pt idx="11">
                  <c:v>2.3400000000000003</c:v>
                </c:pt>
                <c:pt idx="12">
                  <c:v>2.4400000000000004</c:v>
                </c:pt>
                <c:pt idx="13">
                  <c:v>2.4400000000000004</c:v>
                </c:pt>
                <c:pt idx="14">
                  <c:v>2.4400000000000004</c:v>
                </c:pt>
              </c:numCache>
            </c:numRef>
          </c:val>
        </c:ser>
        <c:ser>
          <c:idx val="4"/>
          <c:order val="4"/>
          <c:tx>
            <c:strRef>
              <c:f>transport!$A$75</c:f>
              <c:strCache>
                <c:ptCount val="1"/>
                <c:pt idx="0">
                  <c:v>f_road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transport!$B$75:$P$75</c:f>
              <c:numCache>
                <c:formatCode>General</c:formatCode>
                <c:ptCount val="15"/>
                <c:pt idx="0">
                  <c:v>33.24</c:v>
                </c:pt>
                <c:pt idx="1">
                  <c:v>34.563164059694842</c:v>
                </c:pt>
                <c:pt idx="2">
                  <c:v>38.789384596963124</c:v>
                </c:pt>
                <c:pt idx="3">
                  <c:v>42.559120613534567</c:v>
                </c:pt>
                <c:pt idx="4">
                  <c:v>46.347738482844882</c:v>
                </c:pt>
                <c:pt idx="5">
                  <c:v>48.066376801821676</c:v>
                </c:pt>
                <c:pt idx="6">
                  <c:v>45.151101870657996</c:v>
                </c:pt>
                <c:pt idx="7">
                  <c:v>44.60925533936534</c:v>
                </c:pt>
                <c:pt idx="8">
                  <c:v>45.559767901401315</c:v>
                </c:pt>
                <c:pt idx="9">
                  <c:v>47.340873873727176</c:v>
                </c:pt>
                <c:pt idx="10">
                  <c:v>48.79105074574818</c:v>
                </c:pt>
                <c:pt idx="11">
                  <c:v>49.894641817861967</c:v>
                </c:pt>
                <c:pt idx="12">
                  <c:v>50.488204098014776</c:v>
                </c:pt>
                <c:pt idx="13">
                  <c:v>50.557212204875555</c:v>
                </c:pt>
                <c:pt idx="14">
                  <c:v>49.263198495177797</c:v>
                </c:pt>
              </c:numCache>
            </c:numRef>
          </c:val>
        </c:ser>
        <c:ser>
          <c:idx val="5"/>
          <c:order val="5"/>
          <c:tx>
            <c:strRef>
              <c:f>transport!$A$76</c:f>
              <c:strCache>
                <c:ptCount val="1"/>
                <c:pt idx="0">
                  <c:v>f_air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transport!$B$76:$P$76</c:f>
              <c:numCache>
                <c:formatCode>General</c:formatCode>
                <c:ptCount val="15"/>
                <c:pt idx="0">
                  <c:v>0.39600000000000002</c:v>
                </c:pt>
                <c:pt idx="1">
                  <c:v>0.21150000000000002</c:v>
                </c:pt>
                <c:pt idx="2">
                  <c:v>0.22950000000000004</c:v>
                </c:pt>
                <c:pt idx="3">
                  <c:v>0.24400000000000005</c:v>
                </c:pt>
                <c:pt idx="4">
                  <c:v>0.25950000000000006</c:v>
                </c:pt>
                <c:pt idx="5">
                  <c:v>0.27000000000000007</c:v>
                </c:pt>
                <c:pt idx="6">
                  <c:v>0.28200000000000008</c:v>
                </c:pt>
                <c:pt idx="7">
                  <c:v>0.29000000000000004</c:v>
                </c:pt>
                <c:pt idx="8">
                  <c:v>0.29800000000000004</c:v>
                </c:pt>
                <c:pt idx="9">
                  <c:v>0.30650000000000005</c:v>
                </c:pt>
                <c:pt idx="10">
                  <c:v>0.3085</c:v>
                </c:pt>
                <c:pt idx="11">
                  <c:v>0.3115</c:v>
                </c:pt>
                <c:pt idx="12">
                  <c:v>0.31100000000000005</c:v>
                </c:pt>
                <c:pt idx="13">
                  <c:v>0.31100000000000005</c:v>
                </c:pt>
                <c:pt idx="14">
                  <c:v>0.31100000000000005</c:v>
                </c:pt>
              </c:numCache>
            </c:numRef>
          </c:val>
        </c:ser>
        <c:ser>
          <c:idx val="6"/>
          <c:order val="6"/>
          <c:tx>
            <c:strRef>
              <c:f>transport!$A$77</c:f>
              <c:strCache>
                <c:ptCount val="1"/>
                <c:pt idx="0">
                  <c:v>f_sea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transport!$B$77:$P$77</c:f>
              <c:numCache>
                <c:formatCode>General</c:formatCode>
                <c:ptCount val="15"/>
                <c:pt idx="0">
                  <c:v>1.2916666666666665</c:v>
                </c:pt>
                <c:pt idx="1">
                  <c:v>1.350802645629853</c:v>
                </c:pt>
                <c:pt idx="2">
                  <c:v>1.4237239200363265</c:v>
                </c:pt>
                <c:pt idx="3">
                  <c:v>1.4104627315883849</c:v>
                </c:pt>
                <c:pt idx="4">
                  <c:v>1.3461538461538458</c:v>
                </c:pt>
                <c:pt idx="5">
                  <c:v>1.3384615384615384</c:v>
                </c:pt>
                <c:pt idx="6">
                  <c:v>1.3153846153846154</c:v>
                </c:pt>
                <c:pt idx="7">
                  <c:v>1.2923076923076924</c:v>
                </c:pt>
                <c:pt idx="8">
                  <c:v>1.2615384615384615</c:v>
                </c:pt>
                <c:pt idx="9">
                  <c:v>1.2307692307692308</c:v>
                </c:pt>
                <c:pt idx="10">
                  <c:v>1.1923076923076925</c:v>
                </c:pt>
                <c:pt idx="11">
                  <c:v>1.1615384615384616</c:v>
                </c:pt>
                <c:pt idx="12">
                  <c:v>1.1230769230769231</c:v>
                </c:pt>
                <c:pt idx="13">
                  <c:v>1.1230769230769231</c:v>
                </c:pt>
                <c:pt idx="14">
                  <c:v>1.1230769230769231</c:v>
                </c:pt>
              </c:numCache>
            </c:numRef>
          </c:val>
        </c:ser>
        <c:ser>
          <c:idx val="7"/>
          <c:order val="7"/>
          <c:tx>
            <c:strRef>
              <c:f>transport!$A$78</c:f>
              <c:strCache>
                <c:ptCount val="1"/>
                <c:pt idx="0">
                  <c:v>f_isea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transport!$B$78:$P$78</c:f>
              <c:numCache>
                <c:formatCode>General</c:formatCode>
                <c:ptCount val="15"/>
                <c:pt idx="0">
                  <c:v>6.4785333333333339</c:v>
                </c:pt>
                <c:pt idx="1">
                  <c:v>7.3174693122965193</c:v>
                </c:pt>
                <c:pt idx="2">
                  <c:v>8.2139698396843208</c:v>
                </c:pt>
                <c:pt idx="3">
                  <c:v>8.9366391195230257</c:v>
                </c:pt>
                <c:pt idx="4">
                  <c:v>9.6866899528695249</c:v>
                </c:pt>
                <c:pt idx="5">
                  <c:v>9.6461538461538456</c:v>
                </c:pt>
                <c:pt idx="6">
                  <c:v>10.384615384615383</c:v>
                </c:pt>
                <c:pt idx="7">
                  <c:v>10.923076923076922</c:v>
                </c:pt>
                <c:pt idx="8">
                  <c:v>11.584615384615386</c:v>
                </c:pt>
                <c:pt idx="9">
                  <c:v>12.4</c:v>
                </c:pt>
                <c:pt idx="10">
                  <c:v>12.907692307692308</c:v>
                </c:pt>
                <c:pt idx="11">
                  <c:v>13.292307692307693</c:v>
                </c:pt>
                <c:pt idx="12">
                  <c:v>13.607692307692309</c:v>
                </c:pt>
                <c:pt idx="13">
                  <c:v>13.607692307692309</c:v>
                </c:pt>
                <c:pt idx="14">
                  <c:v>13.607692307692309</c:v>
                </c:pt>
              </c:numCache>
            </c:numRef>
          </c:val>
        </c:ser>
        <c:ser>
          <c:idx val="8"/>
          <c:order val="8"/>
          <c:tx>
            <c:strRef>
              <c:f>transport!$A$79</c:f>
              <c:strCache>
                <c:ptCount val="1"/>
                <c:pt idx="0">
                  <c:v>f_rail</c:v>
                </c:pt>
              </c:strCache>
            </c:strRef>
          </c:tx>
          <c:cat>
            <c:strRef>
              <c:f>transport!$B$70:$P$70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transport!$B$79:$P$79</c:f>
              <c:numCache>
                <c:formatCode>General</c:formatCode>
                <c:ptCount val="15"/>
                <c:pt idx="0">
                  <c:v>3.7800000000000002</c:v>
                </c:pt>
                <c:pt idx="1">
                  <c:v>4.08</c:v>
                </c:pt>
                <c:pt idx="2">
                  <c:v>4.3000000000000007</c:v>
                </c:pt>
                <c:pt idx="3">
                  <c:v>4.41</c:v>
                </c:pt>
                <c:pt idx="4">
                  <c:v>4.5199999999999996</c:v>
                </c:pt>
                <c:pt idx="5">
                  <c:v>4.5000000000000009</c:v>
                </c:pt>
                <c:pt idx="6">
                  <c:v>4.51</c:v>
                </c:pt>
                <c:pt idx="7">
                  <c:v>4.4000000000000004</c:v>
                </c:pt>
                <c:pt idx="8">
                  <c:v>4.3599999999999994</c:v>
                </c:pt>
                <c:pt idx="9">
                  <c:v>4.29</c:v>
                </c:pt>
                <c:pt idx="10">
                  <c:v>4.16</c:v>
                </c:pt>
                <c:pt idx="11">
                  <c:v>4.0200000000000005</c:v>
                </c:pt>
                <c:pt idx="12">
                  <c:v>3.89</c:v>
                </c:pt>
                <c:pt idx="13">
                  <c:v>3.89</c:v>
                </c:pt>
                <c:pt idx="14">
                  <c:v>3.89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3808"/>
        <c:axId val="198092480"/>
      </c:areaChart>
      <c:catAx>
        <c:axId val="417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092480"/>
        <c:crosses val="autoZero"/>
        <c:auto val="1"/>
        <c:lblAlgn val="ctr"/>
        <c:lblOffset val="100"/>
        <c:noMultiLvlLbl val="0"/>
      </c:catAx>
      <c:valAx>
        <c:axId val="19809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38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Cars - engine types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5117141471316345E-2"/>
          <c:y val="3.8152988608382718E-2"/>
          <c:w val="0.7743868719853263"/>
          <c:h val="0.87575885488540739"/>
        </c:manualLayout>
      </c:layout>
      <c:areaChart>
        <c:grouping val="stacked"/>
        <c:varyColors val="0"/>
        <c:ser>
          <c:idx val="0"/>
          <c:order val="0"/>
          <c:tx>
            <c:strRef>
              <c:f>transport!$A$96</c:f>
              <c:strCache>
                <c:ptCount val="1"/>
                <c:pt idx="0">
                  <c:v>0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transport!$B$96:$P$96</c:f>
              <c:numCache>
                <c:formatCode>General</c:formatCode>
                <c:ptCount val="15"/>
                <c:pt idx="0">
                  <c:v>34</c:v>
                </c:pt>
                <c:pt idx="1">
                  <c:v>15.691891866532638</c:v>
                </c:pt>
                <c:pt idx="2">
                  <c:v>7.2019688797884927</c:v>
                </c:pt>
                <c:pt idx="3">
                  <c:v>3.298798046104515</c:v>
                </c:pt>
                <c:pt idx="4">
                  <c:v>1.5133495811731277</c:v>
                </c:pt>
                <c:pt idx="5">
                  <c:v>0.69475721640952193</c:v>
                </c:pt>
                <c:pt idx="6">
                  <c:v>0.32021690218414489</c:v>
                </c:pt>
                <c:pt idx="7">
                  <c:v>0.15073263035787951</c:v>
                </c:pt>
                <c:pt idx="8">
                  <c:v>7.0979634678428313E-2</c:v>
                </c:pt>
                <c:pt idx="9">
                  <c:v>3.3715787822549435E-2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transport!$A$97</c:f>
              <c:strCache>
                <c:ptCount val="1"/>
                <c:pt idx="0">
                  <c:v>FC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transport!$B$97:$P$97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transport!$A$98</c:f>
              <c:strCache>
                <c:ptCount val="1"/>
                <c:pt idx="0">
                  <c:v>hyb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transport!$B$98:$P$98</c:f>
              <c:numCache>
                <c:formatCode>General</c:formatCode>
                <c:ptCount val="15"/>
                <c:pt idx="0">
                  <c:v>0</c:v>
                </c:pt>
                <c:pt idx="1">
                  <c:v>1.7908589898388225</c:v>
                </c:pt>
                <c:pt idx="2">
                  <c:v>0.82193471778993343</c:v>
                </c:pt>
                <c:pt idx="3">
                  <c:v>0.37647991630179439</c:v>
                </c:pt>
                <c:pt idx="4">
                  <c:v>0.17271312632436414</c:v>
                </c:pt>
                <c:pt idx="5">
                  <c:v>7.9290133869455243E-2</c:v>
                </c:pt>
                <c:pt idx="6">
                  <c:v>3.6545199447740671E-2</c:v>
                </c:pt>
                <c:pt idx="7">
                  <c:v>1.7202571138932296E-2</c:v>
                </c:pt>
                <c:pt idx="8">
                  <c:v>8.100649554592344E-3</c:v>
                </c:pt>
                <c:pt idx="9">
                  <c:v>3.8478611906757241E-3</c:v>
                </c:pt>
                <c:pt idx="10">
                  <c:v>1.8256648968116795E-3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transport!$A$99</c:f>
              <c:strCache>
                <c:ptCount val="1"/>
                <c:pt idx="0">
                  <c:v>BEV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transport!$B$99:$P$99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3.1707142743903067</c:v>
                </c:pt>
                <c:pt idx="3">
                  <c:v>5.5821428372066322</c:v>
                </c:pt>
                <c:pt idx="4">
                  <c:v>6.6782142618635199</c:v>
                </c:pt>
                <c:pt idx="5">
                  <c:v>7.9017856860650495</c:v>
                </c:pt>
                <c:pt idx="6">
                  <c:v>9.3942856807346953</c:v>
                </c:pt>
                <c:pt idx="7">
                  <c:v>11.047499960544643</c:v>
                </c:pt>
                <c:pt idx="8">
                  <c:v>12.661071383353317</c:v>
                </c:pt>
                <c:pt idx="9">
                  <c:v>14.288571377540817</c:v>
                </c:pt>
                <c:pt idx="10">
                  <c:v>14.995714232158162</c:v>
                </c:pt>
                <c:pt idx="11">
                  <c:v>14.557499948008926</c:v>
                </c:pt>
                <c:pt idx="12">
                  <c:v>13.891071378960461</c:v>
                </c:pt>
                <c:pt idx="13">
                  <c:v>13.891071378960461</c:v>
                </c:pt>
                <c:pt idx="14">
                  <c:v>13.891071378960461</c:v>
                </c:pt>
              </c:numCache>
            </c:numRef>
          </c:val>
        </c:ser>
        <c:ser>
          <c:idx val="4"/>
          <c:order val="4"/>
          <c:tx>
            <c:strRef>
              <c:f>transport!$A$100</c:f>
              <c:strCache>
                <c:ptCount val="1"/>
                <c:pt idx="0">
                  <c:v>PHEV</c:v>
                </c:pt>
              </c:strCache>
            </c:strRef>
          </c:tx>
          <c:cat>
            <c:strRef>
              <c:f>transport!$B$95:$P$95</c:f>
              <c:strCache>
                <c:ptCount val="1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  <c:pt idx="5">
                  <c:v>2060</c:v>
                </c:pt>
                <c:pt idx="6">
                  <c:v>2070</c:v>
                </c:pt>
                <c:pt idx="7">
                  <c:v>2080</c:v>
                </c:pt>
                <c:pt idx="8">
                  <c:v>2090</c:v>
                </c:pt>
                <c:pt idx="9">
                  <c:v>2100</c:v>
                </c:pt>
                <c:pt idx="10">
                  <c:v>2110</c:v>
                </c:pt>
                <c:pt idx="11">
                  <c:v>2120</c:v>
                </c:pt>
                <c:pt idx="12">
                  <c:v>2130</c:v>
                </c:pt>
                <c:pt idx="13">
                  <c:v>2140</c:v>
                </c:pt>
                <c:pt idx="14">
                  <c:v>2150</c:v>
                </c:pt>
              </c:strCache>
            </c:strRef>
          </c:cat>
          <c:val>
            <c:numRef>
              <c:f>transport!$B$100:$P$100</c:f>
              <c:numCache>
                <c:formatCode>General</c:formatCode>
                <c:ptCount val="15"/>
                <c:pt idx="0">
                  <c:v>0</c:v>
                </c:pt>
                <c:pt idx="1">
                  <c:v>10.036719880644867</c:v>
                </c:pt>
                <c:pt idx="2">
                  <c:v>13.367221782574397</c:v>
                </c:pt>
                <c:pt idx="3">
                  <c:v>16.074022770947007</c:v>
                </c:pt>
                <c:pt idx="4">
                  <c:v>20.62344117164028</c:v>
                </c:pt>
                <c:pt idx="5">
                  <c:v>25.029524815302107</c:v>
                </c:pt>
                <c:pt idx="6">
                  <c:v>30.046736639400372</c:v>
                </c:pt>
                <c:pt idx="7">
                  <c:v>35.463700024599163</c:v>
                </c:pt>
                <c:pt idx="8">
                  <c:v>40.701715769377145</c:v>
                </c:pt>
                <c:pt idx="9">
                  <c:v>46.26049282011347</c:v>
                </c:pt>
                <c:pt idx="10">
                  <c:v>48.694494352797101</c:v>
                </c:pt>
                <c:pt idx="11">
                  <c:v>47.324406229964225</c:v>
                </c:pt>
                <c:pt idx="12">
                  <c:v>45.181467317807289</c:v>
                </c:pt>
                <c:pt idx="13">
                  <c:v>45.192942632656326</c:v>
                </c:pt>
                <c:pt idx="14">
                  <c:v>45.198698786283146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84832"/>
        <c:axId val="198094784"/>
      </c:areaChart>
      <c:catAx>
        <c:axId val="4178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094784"/>
        <c:crosses val="autoZero"/>
        <c:auto val="1"/>
        <c:lblAlgn val="ctr"/>
        <c:lblOffset val="100"/>
        <c:noMultiLvlLbl val="0"/>
      </c:catAx>
      <c:valAx>
        <c:axId val="1980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7848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16</xdr:col>
      <xdr:colOff>314325</xdr:colOff>
      <xdr:row>28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76200</xdr:rowOff>
    </xdr:from>
    <xdr:to>
      <xdr:col>17</xdr:col>
      <xdr:colOff>561975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66675</xdr:rowOff>
    </xdr:from>
    <xdr:to>
      <xdr:col>8</xdr:col>
      <xdr:colOff>314324</xdr:colOff>
      <xdr:row>21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95249</xdr:rowOff>
    </xdr:from>
    <xdr:to>
      <xdr:col>16</xdr:col>
      <xdr:colOff>57150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30</xdr:row>
      <xdr:rowOff>161925</xdr:rowOff>
    </xdr:from>
    <xdr:to>
      <xdr:col>7</xdr:col>
      <xdr:colOff>561975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0</xdr:row>
      <xdr:rowOff>85725</xdr:rowOff>
    </xdr:from>
    <xdr:to>
      <xdr:col>7</xdr:col>
      <xdr:colOff>504825</xdr:colOff>
      <xdr:row>14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31</xdr:row>
      <xdr:rowOff>19050</xdr:rowOff>
    </xdr:from>
    <xdr:to>
      <xdr:col>15</xdr:col>
      <xdr:colOff>571500</xdr:colOff>
      <xdr:row>45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209550</xdr:colOff>
      <xdr:row>0</xdr:row>
      <xdr:rowOff>114300</xdr:rowOff>
    </xdr:from>
    <xdr:to>
      <xdr:col>15</xdr:col>
      <xdr:colOff>514350</xdr:colOff>
      <xdr:row>15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228600</xdr:colOff>
      <xdr:row>15</xdr:row>
      <xdr:rowOff>142875</xdr:rowOff>
    </xdr:from>
    <xdr:to>
      <xdr:col>7</xdr:col>
      <xdr:colOff>533400</xdr:colOff>
      <xdr:row>30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238125</xdr:colOff>
      <xdr:row>15</xdr:row>
      <xdr:rowOff>142875</xdr:rowOff>
    </xdr:from>
    <xdr:to>
      <xdr:col>15</xdr:col>
      <xdr:colOff>542925</xdr:colOff>
      <xdr:row>30</xdr:row>
      <xdr:rowOff>28575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0.76736</cdr:x>
      <cdr:y>0.46296</cdr:y>
    </cdr:from>
    <cdr:to>
      <cdr:x>0.81944</cdr:x>
      <cdr:y>0.70602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3508375" y="1270000"/>
          <a:ext cx="238125" cy="666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emissions</a:t>
          </a:r>
        </a:p>
      </cdr:txBody>
    </cdr:sp>
  </cdr:relSizeAnchor>
  <cdr:relSizeAnchor xmlns:cdr="http://schemas.openxmlformats.org/drawingml/2006/chartDrawing">
    <cdr:from>
      <cdr:x>0.76528</cdr:x>
      <cdr:y>0.04282</cdr:y>
    </cdr:from>
    <cdr:to>
      <cdr:x>0.81319</cdr:x>
      <cdr:y>0.3831</cdr:y>
    </cdr:to>
    <cdr:sp macro="" textlink="">
      <cdr:nvSpPr>
        <cdr:cNvPr id="6" name="TextBox 11"/>
        <cdr:cNvSpPr txBox="1"/>
      </cdr:nvSpPr>
      <cdr:spPr>
        <a:xfrm xmlns:a="http://schemas.openxmlformats.org/drawingml/2006/main">
          <a:off x="3498850" y="117475"/>
          <a:ext cx="2190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abatement</a:t>
          </a:r>
        </a:p>
      </cdr:txBody>
    </cdr:sp>
  </cdr:relSizeAnchor>
  <cdr:relSizeAnchor xmlns:cdr="http://schemas.openxmlformats.org/drawingml/2006/chartDrawing">
    <cdr:from>
      <cdr:x>0.06667</cdr:x>
      <cdr:y>0.01389</cdr:y>
    </cdr:from>
    <cdr:to>
      <cdr:x>0.97083</cdr:x>
      <cdr:y>0.15278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4800" y="38100"/>
          <a:ext cx="41338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0" baseline="0">
              <a:effectLst/>
              <a:latin typeface="+mn-lt"/>
              <a:ea typeface="+mn-ea"/>
              <a:cs typeface="+mn-cs"/>
            </a:rPr>
            <a:t>CH4 emissions and abatement (MtCH4)</a:t>
          </a:r>
          <a:endParaRPr lang="en-US" sz="1800">
            <a:effectLst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0.78819</cdr:x>
      <cdr:y>0.45602</cdr:y>
    </cdr:from>
    <cdr:to>
      <cdr:x>0.84028</cdr:x>
      <cdr:y>0.69907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3603625" y="1250950"/>
          <a:ext cx="238125" cy="666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emissions</a:t>
          </a:r>
        </a:p>
      </cdr:txBody>
    </cdr:sp>
  </cdr:relSizeAnchor>
  <cdr:relSizeAnchor xmlns:cdr="http://schemas.openxmlformats.org/drawingml/2006/chartDrawing">
    <cdr:from>
      <cdr:x>0.78819</cdr:x>
      <cdr:y>0.01505</cdr:y>
    </cdr:from>
    <cdr:to>
      <cdr:x>0.83611</cdr:x>
      <cdr:y>0.35532</cdr:y>
    </cdr:to>
    <cdr:sp macro="" textlink="">
      <cdr:nvSpPr>
        <cdr:cNvPr id="3" name="TextBox 11"/>
        <cdr:cNvSpPr txBox="1"/>
      </cdr:nvSpPr>
      <cdr:spPr>
        <a:xfrm xmlns:a="http://schemas.openxmlformats.org/drawingml/2006/main">
          <a:off x="3603625" y="41275"/>
          <a:ext cx="2190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="vert270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abatement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0</xdr:row>
      <xdr:rowOff>47624</xdr:rowOff>
    </xdr:from>
    <xdr:to>
      <xdr:col>8</xdr:col>
      <xdr:colOff>552450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0</xdr:row>
      <xdr:rowOff>47625</xdr:rowOff>
    </xdr:from>
    <xdr:to>
      <xdr:col>17</xdr:col>
      <xdr:colOff>304799</xdr:colOff>
      <xdr:row>15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15</xdr:row>
      <xdr:rowOff>142875</xdr:rowOff>
    </xdr:from>
    <xdr:to>
      <xdr:col>8</xdr:col>
      <xdr:colOff>533400</xdr:colOff>
      <xdr:row>31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104775</xdr:colOff>
      <xdr:row>15</xdr:row>
      <xdr:rowOff>133348</xdr:rowOff>
    </xdr:from>
    <xdr:to>
      <xdr:col>17</xdr:col>
      <xdr:colOff>419101</xdr:colOff>
      <xdr:row>32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16</xdr:col>
      <xdr:colOff>485775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114300</xdr:rowOff>
    </xdr:from>
    <xdr:to>
      <xdr:col>16</xdr:col>
      <xdr:colOff>333375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16</xdr:col>
      <xdr:colOff>314326</xdr:colOff>
      <xdr:row>28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57148</xdr:rowOff>
    </xdr:from>
    <xdr:to>
      <xdr:col>16</xdr:col>
      <xdr:colOff>47625</xdr:colOff>
      <xdr:row>28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57148</xdr:rowOff>
    </xdr:from>
    <xdr:to>
      <xdr:col>16</xdr:col>
      <xdr:colOff>47625</xdr:colOff>
      <xdr:row>28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57148</xdr:rowOff>
    </xdr:from>
    <xdr:to>
      <xdr:col>16</xdr:col>
      <xdr:colOff>47625</xdr:colOff>
      <xdr:row>28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38103</xdr:rowOff>
    </xdr:from>
    <xdr:to>
      <xdr:col>8</xdr:col>
      <xdr:colOff>514350</xdr:colOff>
      <xdr:row>16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28573</xdr:colOff>
      <xdr:row>0</xdr:row>
      <xdr:rowOff>28574</xdr:rowOff>
    </xdr:from>
    <xdr:to>
      <xdr:col>17</xdr:col>
      <xdr:colOff>514350</xdr:colOff>
      <xdr:row>16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38099</xdr:colOff>
      <xdr:row>17</xdr:row>
      <xdr:rowOff>57151</xdr:rowOff>
    </xdr:from>
    <xdr:to>
      <xdr:col>17</xdr:col>
      <xdr:colOff>428625</xdr:colOff>
      <xdr:row>33</xdr:row>
      <xdr:rowOff>152401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57149</xdr:colOff>
      <xdr:row>17</xdr:row>
      <xdr:rowOff>57150</xdr:rowOff>
    </xdr:from>
    <xdr:to>
      <xdr:col>8</xdr:col>
      <xdr:colOff>523874</xdr:colOff>
      <xdr:row>33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85727</xdr:colOff>
      <xdr:row>0</xdr:row>
      <xdr:rowOff>85725</xdr:rowOff>
    </xdr:from>
    <xdr:to>
      <xdr:col>8</xdr:col>
      <xdr:colOff>400051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0</xdr:row>
      <xdr:rowOff>76200</xdr:rowOff>
    </xdr:from>
    <xdr:to>
      <xdr:col>17</xdr:col>
      <xdr:colOff>466725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57149</xdr:rowOff>
    </xdr:from>
    <xdr:to>
      <xdr:col>8</xdr:col>
      <xdr:colOff>504825</xdr:colOff>
      <xdr:row>21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0</xdr:row>
      <xdr:rowOff>66675</xdr:rowOff>
    </xdr:from>
    <xdr:to>
      <xdr:col>17</xdr:col>
      <xdr:colOff>514350</xdr:colOff>
      <xdr:row>21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F74"/>
  <sheetViews>
    <sheetView workbookViewId="0"/>
  </sheetViews>
  <sheetFormatPr defaultRowHeight="15" x14ac:dyDescent="0.25"/>
  <sheetData>
    <row r="30" spans="1:16" x14ac:dyDescent="0.25">
      <c r="A30" t="s">
        <v>73</v>
      </c>
    </row>
    <row r="32" spans="1:16" x14ac:dyDescent="0.25">
      <c r="B32" s="1" t="str">
        <f t="shared" ref="B32:P32" si="0">B50</f>
        <v>2010</v>
      </c>
      <c r="C32" s="1" t="str">
        <f t="shared" si="0"/>
        <v>2020</v>
      </c>
      <c r="D32" s="1" t="str">
        <f t="shared" si="0"/>
        <v>2030</v>
      </c>
      <c r="E32" s="1" t="str">
        <f t="shared" si="0"/>
        <v>2040</v>
      </c>
      <c r="F32" s="1" t="str">
        <f t="shared" si="0"/>
        <v>2050</v>
      </c>
      <c r="G32" s="1" t="str">
        <f t="shared" si="0"/>
        <v>2060</v>
      </c>
      <c r="H32" s="1" t="str">
        <f t="shared" si="0"/>
        <v>2070</v>
      </c>
      <c r="I32" s="1" t="str">
        <f t="shared" si="0"/>
        <v>2080</v>
      </c>
      <c r="J32" s="1" t="str">
        <f t="shared" si="0"/>
        <v>2090</v>
      </c>
      <c r="K32" s="1" t="str">
        <f t="shared" si="0"/>
        <v>2100</v>
      </c>
      <c r="L32" s="1" t="str">
        <f t="shared" si="0"/>
        <v>2110</v>
      </c>
      <c r="M32" s="1" t="str">
        <f t="shared" si="0"/>
        <v>2120</v>
      </c>
      <c r="N32" s="1" t="str">
        <f t="shared" si="0"/>
        <v>2130</v>
      </c>
      <c r="O32" s="1" t="str">
        <f t="shared" si="0"/>
        <v>2140</v>
      </c>
      <c r="P32" s="1" t="str">
        <f t="shared" si="0"/>
        <v>2150</v>
      </c>
    </row>
    <row r="33" spans="1:16" x14ac:dyDescent="0.25">
      <c r="A33" t="s">
        <v>4</v>
      </c>
      <c r="B33">
        <f t="shared" ref="B33:P33" si="1">B55</f>
        <v>9.4473324000000005</v>
      </c>
      <c r="C33">
        <f t="shared" si="1"/>
        <v>7.3342439801967387</v>
      </c>
      <c r="D33">
        <f t="shared" si="1"/>
        <v>20</v>
      </c>
      <c r="E33">
        <f t="shared" si="1"/>
        <v>20</v>
      </c>
      <c r="F33">
        <f t="shared" si="1"/>
        <v>20</v>
      </c>
      <c r="G33">
        <f t="shared" si="1"/>
        <v>20</v>
      </c>
      <c r="H33">
        <f t="shared" si="1"/>
        <v>20</v>
      </c>
      <c r="I33">
        <f t="shared" si="1"/>
        <v>20</v>
      </c>
      <c r="J33">
        <f t="shared" si="1"/>
        <v>20</v>
      </c>
      <c r="K33">
        <f t="shared" si="1"/>
        <v>20</v>
      </c>
      <c r="L33">
        <f t="shared" si="1"/>
        <v>20</v>
      </c>
      <c r="M33">
        <f t="shared" si="1"/>
        <v>20</v>
      </c>
      <c r="N33">
        <f t="shared" si="1"/>
        <v>20</v>
      </c>
      <c r="O33">
        <f t="shared" si="1"/>
        <v>20</v>
      </c>
      <c r="P33">
        <f t="shared" si="1"/>
        <v>20</v>
      </c>
    </row>
    <row r="34" spans="1:16" x14ac:dyDescent="0.25">
      <c r="A34" t="s">
        <v>5</v>
      </c>
      <c r="B34">
        <f t="shared" ref="B34:P34" si="2">B56</f>
        <v>0</v>
      </c>
      <c r="C34">
        <f t="shared" si="2"/>
        <v>0</v>
      </c>
      <c r="D34">
        <f t="shared" si="2"/>
        <v>2.2312229028922026</v>
      </c>
      <c r="E34">
        <f t="shared" si="2"/>
        <v>8.7456371021514823</v>
      </c>
      <c r="F34">
        <f t="shared" si="2"/>
        <v>32.896012270642139</v>
      </c>
      <c r="G34">
        <f t="shared" si="2"/>
        <v>40</v>
      </c>
      <c r="H34">
        <f t="shared" si="2"/>
        <v>40</v>
      </c>
      <c r="I34">
        <f t="shared" si="2"/>
        <v>40</v>
      </c>
      <c r="J34">
        <f t="shared" si="2"/>
        <v>40</v>
      </c>
      <c r="K34">
        <f t="shared" si="2"/>
        <v>40</v>
      </c>
      <c r="L34">
        <f t="shared" si="2"/>
        <v>40</v>
      </c>
      <c r="M34">
        <f t="shared" si="2"/>
        <v>40</v>
      </c>
      <c r="N34">
        <f t="shared" si="2"/>
        <v>40</v>
      </c>
      <c r="O34">
        <f t="shared" si="2"/>
        <v>40</v>
      </c>
      <c r="P34">
        <f t="shared" si="2"/>
        <v>40</v>
      </c>
    </row>
    <row r="35" spans="1:16" x14ac:dyDescent="0.25">
      <c r="A35" t="s">
        <v>11</v>
      </c>
      <c r="B35">
        <f t="shared" ref="B35:P35" si="3">B62</f>
        <v>29.454545454545457</v>
      </c>
      <c r="C35">
        <f t="shared" si="3"/>
        <v>29.454545454545457</v>
      </c>
      <c r="D35">
        <f t="shared" si="3"/>
        <v>29.454545454545457</v>
      </c>
      <c r="E35">
        <f t="shared" si="3"/>
        <v>29.454545454545457</v>
      </c>
      <c r="F35">
        <f t="shared" si="3"/>
        <v>29.454545454545457</v>
      </c>
      <c r="G35">
        <f t="shared" si="3"/>
        <v>29.454545454545457</v>
      </c>
      <c r="H35">
        <f t="shared" si="3"/>
        <v>29.454545454545457</v>
      </c>
      <c r="I35">
        <f t="shared" si="3"/>
        <v>29.454545454545457</v>
      </c>
      <c r="J35">
        <f t="shared" si="3"/>
        <v>29.454545454545457</v>
      </c>
      <c r="K35">
        <f t="shared" si="3"/>
        <v>29.454545454545457</v>
      </c>
      <c r="L35">
        <f t="shared" si="3"/>
        <v>29.454545454545457</v>
      </c>
      <c r="M35">
        <f t="shared" si="3"/>
        <v>29.454545454545457</v>
      </c>
      <c r="N35">
        <f t="shared" si="3"/>
        <v>29.454545454545457</v>
      </c>
      <c r="O35">
        <f t="shared" si="3"/>
        <v>29.454545454545457</v>
      </c>
      <c r="P35">
        <f t="shared" si="3"/>
        <v>29.454545454545457</v>
      </c>
    </row>
    <row r="36" spans="1:16" x14ac:dyDescent="0.25">
      <c r="A36" t="s">
        <v>36</v>
      </c>
      <c r="B36">
        <f>B60+B61-B73</f>
        <v>120</v>
      </c>
      <c r="C36">
        <f t="shared" ref="C36:P36" si="4">C60+C61-C73</f>
        <v>166</v>
      </c>
      <c r="D36">
        <f t="shared" si="4"/>
        <v>177.76602627151084</v>
      </c>
      <c r="E36">
        <f t="shared" si="4"/>
        <v>119.33024424388168</v>
      </c>
      <c r="F36">
        <f t="shared" si="4"/>
        <v>74.482482688541182</v>
      </c>
      <c r="G36">
        <f t="shared" si="4"/>
        <v>54.798947887948692</v>
      </c>
      <c r="H36">
        <f t="shared" si="4"/>
        <v>48.285785263975498</v>
      </c>
      <c r="I36">
        <f t="shared" si="4"/>
        <v>30.780461327943215</v>
      </c>
      <c r="J36">
        <f t="shared" si="4"/>
        <v>21.529618693538879</v>
      </c>
      <c r="K36">
        <f t="shared" si="4"/>
        <v>3.4150000000000009</v>
      </c>
      <c r="L36">
        <f t="shared" si="4"/>
        <v>3.4150000000000009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</row>
    <row r="37" spans="1:16" x14ac:dyDescent="0.25">
      <c r="A37" t="s">
        <v>70</v>
      </c>
      <c r="B37">
        <f>B73</f>
        <v>0</v>
      </c>
      <c r="C37">
        <f t="shared" ref="C37:P37" si="5">C73</f>
        <v>0</v>
      </c>
      <c r="D37">
        <f t="shared" si="5"/>
        <v>0</v>
      </c>
      <c r="E37">
        <f t="shared" si="5"/>
        <v>1.0748906316176365</v>
      </c>
      <c r="F37">
        <f t="shared" si="5"/>
        <v>9.2622726879182871</v>
      </c>
      <c r="G37">
        <f t="shared" si="5"/>
        <v>44.10405319982852</v>
      </c>
      <c r="H37">
        <f t="shared" si="5"/>
        <v>145.70392372215909</v>
      </c>
      <c r="I37">
        <f t="shared" si="5"/>
        <v>236.15301637795</v>
      </c>
      <c r="J37">
        <f t="shared" si="5"/>
        <v>180.68093089080321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5"/>
        <v>0</v>
      </c>
      <c r="P37">
        <f t="shared" si="5"/>
        <v>0</v>
      </c>
    </row>
    <row r="38" spans="1:16" x14ac:dyDescent="0.25">
      <c r="A38" t="s">
        <v>35</v>
      </c>
      <c r="B38">
        <f>B51+B52-B72</f>
        <v>163</v>
      </c>
      <c r="C38">
        <f t="shared" ref="C38:P38" si="6">C51+C52-C72</f>
        <v>182</v>
      </c>
      <c r="D38">
        <f t="shared" si="6"/>
        <v>190.80638201532761</v>
      </c>
      <c r="E38">
        <f t="shared" si="6"/>
        <v>165.88119995765572</v>
      </c>
      <c r="F38">
        <f t="shared" si="6"/>
        <v>111.94677513362245</v>
      </c>
      <c r="G38">
        <f t="shared" si="6"/>
        <v>80.950634593604789</v>
      </c>
      <c r="H38">
        <f t="shared" si="6"/>
        <v>77.663073062592744</v>
      </c>
      <c r="I38">
        <f t="shared" si="6"/>
        <v>79.139165016367599</v>
      </c>
      <c r="J38">
        <f t="shared" si="6"/>
        <v>77.82172380092689</v>
      </c>
      <c r="K38">
        <f t="shared" si="6"/>
        <v>54.422351627272818</v>
      </c>
      <c r="L38">
        <f t="shared" si="6"/>
        <v>0.73197760598142692</v>
      </c>
      <c r="M38">
        <f t="shared" si="6"/>
        <v>0.34692711965228418</v>
      </c>
      <c r="N38">
        <f t="shared" si="6"/>
        <v>0.16448761827881977</v>
      </c>
      <c r="O38">
        <f t="shared" si="6"/>
        <v>8.2508934436853365E-2</v>
      </c>
      <c r="P38">
        <f t="shared" si="6"/>
        <v>4.7299951088912967E-2</v>
      </c>
    </row>
    <row r="39" spans="1:16" x14ac:dyDescent="0.25">
      <c r="A39" t="s">
        <v>539</v>
      </c>
      <c r="B39">
        <f>B72</f>
        <v>0</v>
      </c>
      <c r="C39">
        <f t="shared" ref="C39:P39" si="7">C72</f>
        <v>0</v>
      </c>
      <c r="D39">
        <f t="shared" si="7"/>
        <v>0</v>
      </c>
      <c r="E39">
        <f t="shared" si="7"/>
        <v>0</v>
      </c>
      <c r="F39">
        <f t="shared" si="7"/>
        <v>0</v>
      </c>
      <c r="G39">
        <f t="shared" si="7"/>
        <v>0.71653645792888121</v>
      </c>
      <c r="H39">
        <f t="shared" si="7"/>
        <v>3.6481192291769724</v>
      </c>
      <c r="I39">
        <f t="shared" si="7"/>
        <v>4.0899072240408447</v>
      </c>
      <c r="J39">
        <f t="shared" si="7"/>
        <v>4.3357470889918783</v>
      </c>
      <c r="K39">
        <f t="shared" si="7"/>
        <v>2.2524835141414234</v>
      </c>
      <c r="L39">
        <f t="shared" si="7"/>
        <v>0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</row>
    <row r="40" spans="1:16" x14ac:dyDescent="0.25">
      <c r="A40" t="s">
        <v>64</v>
      </c>
      <c r="B40">
        <f>B58+B59-B74</f>
        <v>108</v>
      </c>
      <c r="C40">
        <f t="shared" ref="C40:P40" si="8">C58+C59-C74</f>
        <v>131</v>
      </c>
      <c r="D40">
        <f t="shared" si="8"/>
        <v>123.75858153075795</v>
      </c>
      <c r="E40">
        <f t="shared" si="8"/>
        <v>168.06200440855577</v>
      </c>
      <c r="F40">
        <f t="shared" si="8"/>
        <v>169.21744482024559</v>
      </c>
      <c r="G40">
        <f t="shared" si="8"/>
        <v>151.60044869461646</v>
      </c>
      <c r="H40">
        <f t="shared" si="8"/>
        <v>114.86539871925893</v>
      </c>
      <c r="I40">
        <f t="shared" si="8"/>
        <v>34.60741390949979</v>
      </c>
      <c r="J40">
        <f t="shared" si="8"/>
        <v>45.823600851334135</v>
      </c>
      <c r="K40">
        <f t="shared" si="8"/>
        <v>13.810435845666504</v>
      </c>
      <c r="L40">
        <f t="shared" si="8"/>
        <v>8.3472419313047865</v>
      </c>
      <c r="M40">
        <f t="shared" si="8"/>
        <v>2.3228922369126597</v>
      </c>
      <c r="N40">
        <f t="shared" si="8"/>
        <v>1.0963070119436726</v>
      </c>
      <c r="O40">
        <f t="shared" si="8"/>
        <v>0.54992056130203293</v>
      </c>
      <c r="P40">
        <f t="shared" si="8"/>
        <v>0.27584665650052476</v>
      </c>
    </row>
    <row r="41" spans="1:16" x14ac:dyDescent="0.25">
      <c r="A41" t="s">
        <v>74</v>
      </c>
      <c r="B41">
        <f>B74</f>
        <v>0</v>
      </c>
      <c r="C41">
        <f t="shared" ref="C41:P41" si="9">C74</f>
        <v>0</v>
      </c>
      <c r="D41">
        <f t="shared" si="9"/>
        <v>0</v>
      </c>
      <c r="E41">
        <f t="shared" si="9"/>
        <v>0</v>
      </c>
      <c r="F41">
        <f t="shared" si="9"/>
        <v>0</v>
      </c>
      <c r="G41">
        <f t="shared" si="9"/>
        <v>0.30607866012863993</v>
      </c>
      <c r="H41">
        <f t="shared" si="9"/>
        <v>2.1264613326257482</v>
      </c>
      <c r="I41">
        <f t="shared" si="9"/>
        <v>8.8570927759591527</v>
      </c>
      <c r="J41">
        <f t="shared" si="9"/>
        <v>7.3289671967224059</v>
      </c>
      <c r="K41">
        <f t="shared" si="9"/>
        <v>7.8360879144300037</v>
      </c>
      <c r="L41">
        <f t="shared" si="9"/>
        <v>0</v>
      </c>
      <c r="M41">
        <f t="shared" si="9"/>
        <v>0</v>
      </c>
      <c r="N41">
        <f t="shared" si="9"/>
        <v>0</v>
      </c>
      <c r="O41">
        <f t="shared" si="9"/>
        <v>0</v>
      </c>
      <c r="P41">
        <f t="shared" si="9"/>
        <v>0</v>
      </c>
    </row>
    <row r="42" spans="1:16" x14ac:dyDescent="0.25">
      <c r="A42" t="s">
        <v>30</v>
      </c>
      <c r="B42">
        <f>B53+B54-B71</f>
        <v>40.707587523557294</v>
      </c>
      <c r="C42">
        <f t="shared" ref="C42:P42" si="10">C53+C54-C71</f>
        <v>30</v>
      </c>
      <c r="D42">
        <f t="shared" si="10"/>
        <v>43.255082946940803</v>
      </c>
      <c r="E42">
        <f t="shared" si="10"/>
        <v>66.354146594936097</v>
      </c>
      <c r="F42">
        <f t="shared" si="10"/>
        <v>98.896717793623495</v>
      </c>
      <c r="G42">
        <f t="shared" si="10"/>
        <v>76.130915543265928</v>
      </c>
      <c r="H42">
        <f t="shared" si="10"/>
        <v>45.609176978895647</v>
      </c>
      <c r="I42">
        <f t="shared" si="10"/>
        <v>38.767038672056799</v>
      </c>
      <c r="J42">
        <f t="shared" si="10"/>
        <v>29.881010000000003</v>
      </c>
      <c r="K42">
        <f t="shared" si="10"/>
        <v>15.53693581121837</v>
      </c>
      <c r="L42">
        <f t="shared" si="10"/>
        <v>8</v>
      </c>
      <c r="M42">
        <f t="shared" si="10"/>
        <v>3.9999999999999716</v>
      </c>
      <c r="N42">
        <f t="shared" si="10"/>
        <v>0</v>
      </c>
      <c r="O42">
        <f t="shared" si="10"/>
        <v>0</v>
      </c>
      <c r="P42">
        <f t="shared" si="10"/>
        <v>200</v>
      </c>
    </row>
    <row r="43" spans="1:16" x14ac:dyDescent="0.25">
      <c r="A43" t="s">
        <v>72</v>
      </c>
      <c r="B43">
        <f>B71</f>
        <v>0</v>
      </c>
      <c r="C43">
        <f t="shared" ref="C43:P43" si="11">C71</f>
        <v>0</v>
      </c>
      <c r="D43">
        <f t="shared" si="11"/>
        <v>1.3757034875865342</v>
      </c>
      <c r="E43">
        <f t="shared" si="11"/>
        <v>8.1336372910880517</v>
      </c>
      <c r="F43">
        <f t="shared" si="11"/>
        <v>43.212116564174508</v>
      </c>
      <c r="G43">
        <f t="shared" si="11"/>
        <v>123.86908445673407</v>
      </c>
      <c r="H43">
        <f t="shared" si="11"/>
        <v>154.39082302110435</v>
      </c>
      <c r="I43">
        <f t="shared" si="11"/>
        <v>161.2329613279432</v>
      </c>
      <c r="J43">
        <f t="shared" si="11"/>
        <v>170.11899</v>
      </c>
      <c r="K43">
        <f t="shared" si="11"/>
        <v>184.46306418878163</v>
      </c>
      <c r="L43">
        <f t="shared" si="11"/>
        <v>192</v>
      </c>
      <c r="M43">
        <f t="shared" si="11"/>
        <v>196.00000000000003</v>
      </c>
      <c r="N43">
        <f t="shared" si="11"/>
        <v>200</v>
      </c>
      <c r="O43">
        <f t="shared" si="11"/>
        <v>200</v>
      </c>
      <c r="P43">
        <f t="shared" si="11"/>
        <v>0</v>
      </c>
    </row>
    <row r="44" spans="1:16" x14ac:dyDescent="0.25">
      <c r="A44" t="s">
        <v>6</v>
      </c>
      <c r="B44">
        <f t="shared" ref="B44:P44" si="12">B57</f>
        <v>0</v>
      </c>
      <c r="C44">
        <f t="shared" si="12"/>
        <v>0.89471066666666643</v>
      </c>
      <c r="D44">
        <f t="shared" si="12"/>
        <v>6.2496285318862972</v>
      </c>
      <c r="E44">
        <f t="shared" si="12"/>
        <v>26.011097368573704</v>
      </c>
      <c r="F44">
        <f t="shared" si="12"/>
        <v>78.195269888434893</v>
      </c>
      <c r="G44">
        <f t="shared" si="12"/>
        <v>122.82923068379857</v>
      </c>
      <c r="H44">
        <f t="shared" si="12"/>
        <v>156.10253226665239</v>
      </c>
      <c r="I44">
        <f t="shared" si="12"/>
        <v>219.72320739924709</v>
      </c>
      <c r="J44">
        <f t="shared" si="12"/>
        <v>279.62494455907131</v>
      </c>
      <c r="K44">
        <f t="shared" si="12"/>
        <v>470.22485486089215</v>
      </c>
      <c r="L44">
        <f t="shared" si="12"/>
        <v>569.5339015731978</v>
      </c>
      <c r="M44">
        <f t="shared" si="12"/>
        <v>571.60173168281062</v>
      </c>
      <c r="N44">
        <f t="shared" si="12"/>
        <v>563.59151919928081</v>
      </c>
      <c r="O44">
        <f t="shared" si="12"/>
        <v>564.34322454802145</v>
      </c>
      <c r="P44">
        <f t="shared" si="12"/>
        <v>528.85786390694693</v>
      </c>
    </row>
    <row r="46" spans="1:16" x14ac:dyDescent="0.25">
      <c r="A46" t="s">
        <v>68</v>
      </c>
      <c r="B46">
        <f t="shared" ref="B46:P46" si="13">SUM(B33:B44)</f>
        <v>470.60946537810275</v>
      </c>
      <c r="C46">
        <f t="shared" si="13"/>
        <v>546.68350010140887</v>
      </c>
      <c r="D46">
        <f t="shared" si="13"/>
        <v>594.89717314144764</v>
      </c>
      <c r="E46">
        <f t="shared" si="13"/>
        <v>613.04740305300561</v>
      </c>
      <c r="F46">
        <f t="shared" si="13"/>
        <v>667.56363730174803</v>
      </c>
      <c r="G46">
        <f t="shared" si="13"/>
        <v>744.76047563240002</v>
      </c>
      <c r="H46">
        <f t="shared" si="13"/>
        <v>837.84983905098682</v>
      </c>
      <c r="I46">
        <f t="shared" si="13"/>
        <v>902.80480948555305</v>
      </c>
      <c r="J46">
        <f t="shared" si="13"/>
        <v>906.60007853593424</v>
      </c>
      <c r="K46">
        <f t="shared" si="13"/>
        <v>841.41575921694835</v>
      </c>
      <c r="L46">
        <f t="shared" si="13"/>
        <v>871.48266656502949</v>
      </c>
      <c r="M46">
        <f t="shared" si="13"/>
        <v>863.72609649392098</v>
      </c>
      <c r="N46">
        <f t="shared" si="13"/>
        <v>854.30685928404876</v>
      </c>
      <c r="O46">
        <f t="shared" si="13"/>
        <v>854.4301994983058</v>
      </c>
      <c r="P46">
        <f t="shared" si="13"/>
        <v>818.63555596908179</v>
      </c>
    </row>
    <row r="50" spans="1:32" x14ac:dyDescent="0.25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</row>
    <row r="51" spans="1:32" x14ac:dyDescent="0.25">
      <c r="A51" s="1" t="s">
        <v>0</v>
      </c>
      <c r="B51">
        <v>163</v>
      </c>
      <c r="C51">
        <v>182</v>
      </c>
      <c r="D51">
        <v>190.80638201532761</v>
      </c>
      <c r="E51">
        <v>165.88119995765572</v>
      </c>
      <c r="F51">
        <v>111.94677513362245</v>
      </c>
      <c r="G51">
        <v>81.667171051533671</v>
      </c>
      <c r="H51">
        <v>81.311192291769714</v>
      </c>
      <c r="I51">
        <v>83.229072240408442</v>
      </c>
      <c r="J51">
        <v>82.15747088991877</v>
      </c>
      <c r="K51">
        <v>56.674835141414242</v>
      </c>
      <c r="L51">
        <v>0.73197760598142692</v>
      </c>
      <c r="M51">
        <v>0.34692711965228418</v>
      </c>
      <c r="N51">
        <v>0.16448761827881977</v>
      </c>
      <c r="O51">
        <v>8.2508934436853365E-2</v>
      </c>
      <c r="P51">
        <v>0</v>
      </c>
      <c r="Q51" s="1">
        <v>0</v>
      </c>
      <c r="R51" s="1">
        <v>0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 s="1" t="s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4.7299951088912967E-2</v>
      </c>
      <c r="Q52">
        <v>2.0713513868335842</v>
      </c>
      <c r="R52">
        <v>9.5749580102985234</v>
      </c>
    </row>
    <row r="53" spans="1:32" x14ac:dyDescent="0.25">
      <c r="A53" s="1" t="s">
        <v>2</v>
      </c>
      <c r="B53">
        <v>40.707587523557294</v>
      </c>
      <c r="C53">
        <v>30</v>
      </c>
      <c r="D53">
        <v>40.582529636674842</v>
      </c>
      <c r="E53">
        <v>50</v>
      </c>
      <c r="F53">
        <v>50</v>
      </c>
      <c r="G53">
        <v>50</v>
      </c>
      <c r="H53">
        <v>50</v>
      </c>
      <c r="I53">
        <v>50</v>
      </c>
      <c r="J53">
        <v>50</v>
      </c>
      <c r="K53">
        <v>50</v>
      </c>
      <c r="L53">
        <v>50</v>
      </c>
      <c r="M53">
        <v>50</v>
      </c>
      <c r="N53">
        <v>50</v>
      </c>
      <c r="O53">
        <v>50</v>
      </c>
      <c r="P53">
        <v>50</v>
      </c>
      <c r="Q53">
        <v>50</v>
      </c>
      <c r="R53">
        <v>49.504818753956471</v>
      </c>
    </row>
    <row r="54" spans="1:32" x14ac:dyDescent="0.25">
      <c r="A54" s="1" t="s">
        <v>3</v>
      </c>
      <c r="B54">
        <v>0</v>
      </c>
      <c r="C54">
        <v>0</v>
      </c>
      <c r="D54">
        <v>4.0482567978524919</v>
      </c>
      <c r="E54">
        <v>24.48778388602415</v>
      </c>
      <c r="F54">
        <v>92.108834357797988</v>
      </c>
      <c r="G54">
        <v>150</v>
      </c>
      <c r="H54">
        <v>150</v>
      </c>
      <c r="I54">
        <v>150</v>
      </c>
      <c r="J54">
        <v>150</v>
      </c>
      <c r="K54">
        <v>150</v>
      </c>
      <c r="L54">
        <v>150</v>
      </c>
      <c r="M54">
        <v>150</v>
      </c>
      <c r="N54">
        <v>150</v>
      </c>
      <c r="O54">
        <v>150</v>
      </c>
      <c r="P54">
        <v>150</v>
      </c>
      <c r="Q54">
        <v>23.271186391983161</v>
      </c>
      <c r="R54">
        <v>95.751438197186005</v>
      </c>
    </row>
    <row r="55" spans="1:32" x14ac:dyDescent="0.25">
      <c r="A55" s="1" t="s">
        <v>4</v>
      </c>
      <c r="B55">
        <v>9.4473324000000005</v>
      </c>
      <c r="C55">
        <v>7.3342439801967387</v>
      </c>
      <c r="D55">
        <v>20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</row>
    <row r="56" spans="1:32" x14ac:dyDescent="0.25">
      <c r="A56" s="1" t="s">
        <v>5</v>
      </c>
      <c r="B56">
        <v>0</v>
      </c>
      <c r="C56">
        <v>0</v>
      </c>
      <c r="D56">
        <v>2.2312229028922026</v>
      </c>
      <c r="E56">
        <v>8.7456371021514823</v>
      </c>
      <c r="F56">
        <v>32.896012270642139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40</v>
      </c>
      <c r="M56">
        <v>40</v>
      </c>
      <c r="N56">
        <v>40</v>
      </c>
      <c r="O56">
        <v>40</v>
      </c>
      <c r="P56">
        <v>40</v>
      </c>
      <c r="Q56">
        <v>40</v>
      </c>
      <c r="R56">
        <v>40</v>
      </c>
    </row>
    <row r="57" spans="1:32" x14ac:dyDescent="0.25">
      <c r="A57" s="1" t="s">
        <v>6</v>
      </c>
      <c r="B57">
        <v>0</v>
      </c>
      <c r="C57">
        <v>0.89471066666666643</v>
      </c>
      <c r="D57">
        <v>6.2496285318862972</v>
      </c>
      <c r="E57">
        <v>26.011097368573704</v>
      </c>
      <c r="F57">
        <v>78.195269888434893</v>
      </c>
      <c r="G57">
        <v>122.82923068379857</v>
      </c>
      <c r="H57">
        <v>156.10253226665239</v>
      </c>
      <c r="I57">
        <v>219.72320739924709</v>
      </c>
      <c r="J57">
        <v>279.62494455907131</v>
      </c>
      <c r="K57">
        <v>470.22485486089215</v>
      </c>
      <c r="L57">
        <v>569.5339015731978</v>
      </c>
      <c r="M57">
        <v>571.60173168281062</v>
      </c>
      <c r="N57">
        <v>563.59151919928081</v>
      </c>
      <c r="O57">
        <v>564.34322454802145</v>
      </c>
      <c r="P57">
        <v>528.85786390694693</v>
      </c>
      <c r="Q57">
        <v>599.93384352945941</v>
      </c>
      <c r="R57">
        <v>546.46768315854365</v>
      </c>
    </row>
    <row r="58" spans="1:32" x14ac:dyDescent="0.25">
      <c r="A58" s="1" t="s">
        <v>7</v>
      </c>
      <c r="B58">
        <v>108</v>
      </c>
      <c r="C58">
        <v>131</v>
      </c>
      <c r="D58">
        <v>123.75858153075795</v>
      </c>
      <c r="E58">
        <v>168.06200440855577</v>
      </c>
      <c r="F58">
        <v>169.21744482024559</v>
      </c>
      <c r="G58">
        <v>151.90652735474509</v>
      </c>
      <c r="H58">
        <v>116.37134007699265</v>
      </c>
      <c r="I58">
        <v>31.684101808702852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32" x14ac:dyDescent="0.25">
      <c r="A59" s="1" t="s">
        <v>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0.62051997489203992</v>
      </c>
      <c r="I59">
        <v>11.780404876756091</v>
      </c>
      <c r="J59">
        <v>53.152568048056537</v>
      </c>
      <c r="K59">
        <v>21.646523760096507</v>
      </c>
      <c r="L59">
        <v>8.3472419313047865</v>
      </c>
      <c r="M59">
        <v>2.3228922369126597</v>
      </c>
      <c r="N59">
        <v>1.0963070119436726</v>
      </c>
      <c r="O59">
        <v>0.54992056130203293</v>
      </c>
      <c r="P59">
        <v>0.27584665650052476</v>
      </c>
      <c r="Q59">
        <v>0.13836794485799711</v>
      </c>
      <c r="R59">
        <v>6.9406997377143509E-2</v>
      </c>
    </row>
    <row r="60" spans="1:32" x14ac:dyDescent="0.25">
      <c r="A60" s="1" t="s">
        <v>9</v>
      </c>
      <c r="B60">
        <v>120</v>
      </c>
      <c r="C60">
        <v>166</v>
      </c>
      <c r="D60">
        <v>177.76602627151084</v>
      </c>
      <c r="E60">
        <v>120.40513487549931</v>
      </c>
      <c r="F60">
        <v>83.744755376459466</v>
      </c>
      <c r="G60">
        <v>98.903001087777213</v>
      </c>
      <c r="H60">
        <v>193.98970898613459</v>
      </c>
      <c r="I60">
        <v>266.93347770589321</v>
      </c>
      <c r="J60">
        <v>202.21054958434209</v>
      </c>
      <c r="K60">
        <v>3.4150000000000009</v>
      </c>
      <c r="L60">
        <v>3.4150000000000009</v>
      </c>
      <c r="M60">
        <v>0</v>
      </c>
      <c r="N60">
        <v>0</v>
      </c>
      <c r="O60">
        <v>0</v>
      </c>
      <c r="P60">
        <v>0</v>
      </c>
      <c r="Q60">
        <v>9.48</v>
      </c>
      <c r="R60">
        <v>0</v>
      </c>
    </row>
    <row r="61" spans="1:32" x14ac:dyDescent="0.25">
      <c r="A61" s="1" t="s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1.8959999999999999</v>
      </c>
      <c r="R61">
        <v>8.9248916115688104</v>
      </c>
    </row>
    <row r="62" spans="1:32" x14ac:dyDescent="0.25">
      <c r="A62" s="1" t="s">
        <v>11</v>
      </c>
      <c r="B62">
        <v>29.454545454545457</v>
      </c>
      <c r="C62">
        <v>29.454545454545457</v>
      </c>
      <c r="D62">
        <v>29.454545454545457</v>
      </c>
      <c r="E62">
        <v>29.454545454545457</v>
      </c>
      <c r="F62">
        <v>29.454545454545457</v>
      </c>
      <c r="G62">
        <v>29.454545454545457</v>
      </c>
      <c r="H62">
        <v>29.454545454545457</v>
      </c>
      <c r="I62">
        <v>29.454545454545457</v>
      </c>
      <c r="J62">
        <v>29.454545454545457</v>
      </c>
      <c r="K62">
        <v>29.454545454545457</v>
      </c>
      <c r="L62">
        <v>29.454545454545457</v>
      </c>
      <c r="M62">
        <v>29.454545454545457</v>
      </c>
      <c r="N62">
        <v>29.454545454545457</v>
      </c>
      <c r="O62">
        <v>29.454545454545457</v>
      </c>
      <c r="P62">
        <v>29.454545454545457</v>
      </c>
      <c r="Q62">
        <v>29.454545454545457</v>
      </c>
      <c r="R62">
        <v>29.454545454545457</v>
      </c>
    </row>
    <row r="70" spans="1:18" x14ac:dyDescent="0.25">
      <c r="B70" s="1" t="s">
        <v>12</v>
      </c>
      <c r="C70" s="1" t="s">
        <v>13</v>
      </c>
      <c r="D70" s="1" t="s">
        <v>14</v>
      </c>
      <c r="E70" s="1" t="s">
        <v>15</v>
      </c>
      <c r="F70" s="1" t="s">
        <v>16</v>
      </c>
      <c r="G70" s="1" t="s">
        <v>17</v>
      </c>
      <c r="H70" s="1" t="s">
        <v>18</v>
      </c>
      <c r="I70" s="1" t="s">
        <v>19</v>
      </c>
      <c r="J70" s="1" t="s">
        <v>20</v>
      </c>
      <c r="K70" s="1" t="s">
        <v>21</v>
      </c>
      <c r="L70" s="1" t="s">
        <v>22</v>
      </c>
      <c r="M70" s="1" t="s">
        <v>23</v>
      </c>
      <c r="N70" s="1" t="s">
        <v>24</v>
      </c>
      <c r="O70" s="1" t="s">
        <v>25</v>
      </c>
      <c r="P70" s="1" t="s">
        <v>26</v>
      </c>
      <c r="Q70" s="1" t="s">
        <v>100</v>
      </c>
      <c r="R70" s="1" t="s">
        <v>101</v>
      </c>
    </row>
    <row r="71" spans="1:18" x14ac:dyDescent="0.25">
      <c r="A71" s="1" t="s">
        <v>30</v>
      </c>
      <c r="B71">
        <v>0</v>
      </c>
      <c r="C71">
        <v>0</v>
      </c>
      <c r="D71">
        <v>1.3757034875865342</v>
      </c>
      <c r="E71">
        <v>8.1336372910880517</v>
      </c>
      <c r="F71">
        <v>43.212116564174508</v>
      </c>
      <c r="G71">
        <v>123.86908445673407</v>
      </c>
      <c r="H71">
        <v>154.39082302110435</v>
      </c>
      <c r="I71">
        <v>161.2329613279432</v>
      </c>
      <c r="J71">
        <v>170.11899</v>
      </c>
      <c r="K71">
        <v>184.46306418878163</v>
      </c>
      <c r="L71">
        <v>192</v>
      </c>
      <c r="M71">
        <v>196.00000000000003</v>
      </c>
      <c r="N71">
        <v>200</v>
      </c>
      <c r="O71">
        <v>200</v>
      </c>
      <c r="P71">
        <v>0</v>
      </c>
      <c r="Q71">
        <v>0</v>
      </c>
      <c r="R71">
        <v>0</v>
      </c>
    </row>
    <row r="72" spans="1:18" x14ac:dyDescent="0.25">
      <c r="A72" s="1" t="s">
        <v>35</v>
      </c>
      <c r="B72">
        <v>0</v>
      </c>
      <c r="C72">
        <v>0</v>
      </c>
      <c r="D72">
        <v>0</v>
      </c>
      <c r="E72">
        <v>0</v>
      </c>
      <c r="F72">
        <v>0</v>
      </c>
      <c r="G72">
        <v>0.71653645792888121</v>
      </c>
      <c r="H72">
        <v>3.6481192291769724</v>
      </c>
      <c r="I72">
        <v>4.0899072240408447</v>
      </c>
      <c r="J72">
        <v>4.3357470889918783</v>
      </c>
      <c r="K72">
        <v>2.2524835141414234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1" t="s">
        <v>36</v>
      </c>
      <c r="B73">
        <v>0</v>
      </c>
      <c r="C73">
        <v>0</v>
      </c>
      <c r="D73">
        <v>0</v>
      </c>
      <c r="E73">
        <v>1.0748906316176365</v>
      </c>
      <c r="F73">
        <v>9.2622726879182871</v>
      </c>
      <c r="G73">
        <v>44.10405319982852</v>
      </c>
      <c r="H73">
        <v>145.70392372215909</v>
      </c>
      <c r="I73">
        <v>236.15301637795</v>
      </c>
      <c r="J73">
        <v>180.68093089080321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1" t="s">
        <v>44</v>
      </c>
      <c r="B74">
        <v>0</v>
      </c>
      <c r="C74">
        <v>0</v>
      </c>
      <c r="D74">
        <v>0</v>
      </c>
      <c r="E74">
        <v>0</v>
      </c>
      <c r="F74">
        <v>0</v>
      </c>
      <c r="G74">
        <v>0.30607866012863993</v>
      </c>
      <c r="H74">
        <v>2.1264613326257482</v>
      </c>
      <c r="I74">
        <v>8.8570927759591527</v>
      </c>
      <c r="J74">
        <v>7.3289671967224059</v>
      </c>
      <c r="K74">
        <v>7.8360879144300037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"/>
  <sheetViews>
    <sheetView workbookViewId="0"/>
  </sheetViews>
  <sheetFormatPr defaultRowHeight="15" x14ac:dyDescent="0.25"/>
  <sheetData>
    <row r="1" spans="1:16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42" spans="1:18" x14ac:dyDescent="0.25">
      <c r="B42" s="1">
        <v>2010</v>
      </c>
      <c r="C42" s="1">
        <v>2020</v>
      </c>
      <c r="D42" s="1">
        <v>2030</v>
      </c>
      <c r="E42" s="1">
        <v>2040</v>
      </c>
      <c r="F42" s="1">
        <v>2050</v>
      </c>
      <c r="G42" s="1">
        <v>2060</v>
      </c>
      <c r="H42" s="1">
        <v>2070</v>
      </c>
      <c r="I42" s="1">
        <v>2080</v>
      </c>
      <c r="J42" s="1">
        <v>2090</v>
      </c>
      <c r="K42" s="1">
        <v>2100</v>
      </c>
      <c r="L42" s="1">
        <v>2110</v>
      </c>
      <c r="M42" s="1">
        <v>2120</v>
      </c>
      <c r="N42" s="1">
        <v>2130</v>
      </c>
      <c r="O42" s="1">
        <v>2140</v>
      </c>
      <c r="P42" s="1">
        <v>2150</v>
      </c>
    </row>
    <row r="44" spans="1:18" x14ac:dyDescent="0.25">
      <c r="A44" t="s">
        <v>537</v>
      </c>
      <c r="B44" s="2" t="e">
        <f>B46/B47</f>
        <v>#DIV/0!</v>
      </c>
      <c r="C44" s="2" t="e">
        <f t="shared" ref="C44:P44" si="0">C46/C47</f>
        <v>#DIV/0!</v>
      </c>
      <c r="D44" s="2">
        <f t="shared" si="0"/>
        <v>1</v>
      </c>
      <c r="E44" s="2">
        <f t="shared" si="0"/>
        <v>0.85304064013377212</v>
      </c>
      <c r="F44" s="2">
        <f t="shared" si="0"/>
        <v>0.80167590597993343</v>
      </c>
      <c r="G44" s="2">
        <f t="shared" si="0"/>
        <v>0.71405992480075586</v>
      </c>
      <c r="H44" s="2">
        <f t="shared" si="0"/>
        <v>0.5123728280264469</v>
      </c>
      <c r="I44" s="2">
        <f t="shared" si="0"/>
        <v>0.41563141327597009</v>
      </c>
      <c r="J44" s="2">
        <f t="shared" si="0"/>
        <v>0.4991895681157395</v>
      </c>
      <c r="K44" s="2">
        <f t="shared" si="0"/>
        <v>0.97051365693679603</v>
      </c>
      <c r="L44" s="2">
        <f t="shared" si="0"/>
        <v>1</v>
      </c>
      <c r="M44" s="2">
        <f t="shared" si="0"/>
        <v>1</v>
      </c>
      <c r="N44" s="2">
        <f t="shared" si="0"/>
        <v>1</v>
      </c>
      <c r="O44" s="2">
        <f t="shared" si="0"/>
        <v>1</v>
      </c>
      <c r="P44" s="2" t="e">
        <f t="shared" si="0"/>
        <v>#DIV/0!</v>
      </c>
      <c r="R44" s="2">
        <f>R46/R47</f>
        <v>0.72433834785488593</v>
      </c>
    </row>
    <row r="46" spans="1:18" x14ac:dyDescent="0.25">
      <c r="A46" t="s">
        <v>536</v>
      </c>
      <c r="B46">
        <f>B62</f>
        <v>0</v>
      </c>
      <c r="C46">
        <f t="shared" ref="C46:P46" si="1">C62</f>
        <v>0</v>
      </c>
      <c r="D46">
        <f t="shared" si="1"/>
        <v>2.4762662776557615E-2</v>
      </c>
      <c r="E46">
        <f t="shared" si="1"/>
        <v>0.14640547123958492</v>
      </c>
      <c r="F46">
        <f t="shared" si="1"/>
        <v>0.86024747455813999</v>
      </c>
      <c r="G46">
        <f t="shared" si="1"/>
        <v>2.5719895979327414</v>
      </c>
      <c r="H46">
        <f t="shared" si="1"/>
        <v>3.673495351227626</v>
      </c>
      <c r="I46">
        <f t="shared" si="1"/>
        <v>4.0676680268779277</v>
      </c>
      <c r="J46">
        <f t="shared" si="1"/>
        <v>4.3968879636842457</v>
      </c>
      <c r="K46">
        <f t="shared" si="1"/>
        <v>4.667993148422223</v>
      </c>
      <c r="L46">
        <f t="shared" si="1"/>
        <v>4.6641582430824648</v>
      </c>
      <c r="M46">
        <f t="shared" si="1"/>
        <v>4.7269896832200233</v>
      </c>
      <c r="N46">
        <f t="shared" si="1"/>
        <v>4.8519260855329769</v>
      </c>
      <c r="O46">
        <f t="shared" si="1"/>
        <v>4.8568407198938131</v>
      </c>
      <c r="P46">
        <f t="shared" si="1"/>
        <v>0</v>
      </c>
      <c r="R46" s="5">
        <f>SUM(B46:P46)</f>
        <v>39.509364428448322</v>
      </c>
    </row>
    <row r="47" spans="1:18" x14ac:dyDescent="0.25">
      <c r="A47" t="s">
        <v>68</v>
      </c>
      <c r="B47">
        <f>SUM(B51:B56)</f>
        <v>0</v>
      </c>
      <c r="C47">
        <f t="shared" ref="C47:P47" si="2">SUM(C51:C56)</f>
        <v>0</v>
      </c>
      <c r="D47">
        <f t="shared" si="2"/>
        <v>2.4762662776557615E-2</v>
      </c>
      <c r="E47">
        <f t="shared" si="2"/>
        <v>0.17162777991049277</v>
      </c>
      <c r="F47">
        <f t="shared" si="2"/>
        <v>1.073061405664439</v>
      </c>
      <c r="G47">
        <f t="shared" si="2"/>
        <v>3.6019240243042678</v>
      </c>
      <c r="H47">
        <f t="shared" si="2"/>
        <v>7.1695748687087155</v>
      </c>
      <c r="I47">
        <f t="shared" si="2"/>
        <v>9.7867194272370508</v>
      </c>
      <c r="J47">
        <f t="shared" si="2"/>
        <v>8.8080525806677237</v>
      </c>
      <c r="K47">
        <f t="shared" si="2"/>
        <v>4.8098170644560261</v>
      </c>
      <c r="L47">
        <f t="shared" si="2"/>
        <v>4.6641582430824648</v>
      </c>
      <c r="M47">
        <f t="shared" si="2"/>
        <v>4.7269896832200233</v>
      </c>
      <c r="N47">
        <f t="shared" si="2"/>
        <v>4.8519260855329769</v>
      </c>
      <c r="O47">
        <f t="shared" si="2"/>
        <v>4.8568407198938131</v>
      </c>
      <c r="P47">
        <f t="shared" si="2"/>
        <v>0</v>
      </c>
      <c r="R47" s="5">
        <f>SUM(B47:P47)</f>
        <v>54.545454545454547</v>
      </c>
    </row>
    <row r="50" spans="1:18" x14ac:dyDescent="0.25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</row>
    <row r="51" spans="1:18" x14ac:dyDescent="0.25">
      <c r="A51" s="1" t="s">
        <v>39</v>
      </c>
      <c r="B51">
        <v>0</v>
      </c>
      <c r="C51">
        <v>0</v>
      </c>
      <c r="D51">
        <v>0</v>
      </c>
      <c r="E51">
        <v>2.1217179202622859E-2</v>
      </c>
      <c r="F51">
        <v>0.17168616144093038</v>
      </c>
      <c r="G51">
        <v>0.82926703703301885</v>
      </c>
      <c r="H51">
        <v>3.3905500031834901</v>
      </c>
      <c r="I51">
        <v>6.0494447807333875</v>
      </c>
      <c r="J51">
        <v>5.1853426258774018</v>
      </c>
      <c r="K51">
        <v>1.7067201163636363</v>
      </c>
      <c r="L51">
        <v>1.7067201163636363</v>
      </c>
      <c r="M51">
        <v>1.7067201163636363</v>
      </c>
      <c r="N51">
        <v>1.7067201163636363</v>
      </c>
      <c r="O51">
        <v>1.7067201163636363</v>
      </c>
      <c r="P51">
        <v>0</v>
      </c>
      <c r="Q51">
        <v>0</v>
      </c>
      <c r="R51">
        <v>0</v>
      </c>
    </row>
    <row r="52" spans="1:18" x14ac:dyDescent="0.25">
      <c r="A52" s="1" t="s">
        <v>37</v>
      </c>
      <c r="B52">
        <v>0</v>
      </c>
      <c r="C52">
        <v>0</v>
      </c>
      <c r="D52">
        <v>2.4762662776557615E-2</v>
      </c>
      <c r="E52">
        <v>0.14640547123958492</v>
      </c>
      <c r="F52">
        <v>0.5973622834829625</v>
      </c>
      <c r="G52">
        <v>1.4878822150676039</v>
      </c>
      <c r="H52">
        <v>0.98919265508826815</v>
      </c>
      <c r="I52">
        <v>0.65764756038576466</v>
      </c>
      <c r="J52">
        <v>0.53404573694945601</v>
      </c>
      <c r="K52">
        <v>0.80252798368319467</v>
      </c>
      <c r="L52">
        <v>1.1773352567565905</v>
      </c>
      <c r="M52">
        <v>1.2650527879493492</v>
      </c>
      <c r="N52">
        <v>1.2463046696985693</v>
      </c>
      <c r="O52">
        <v>1.2378795822228494</v>
      </c>
      <c r="P52">
        <v>0</v>
      </c>
      <c r="Q52">
        <v>0</v>
      </c>
      <c r="R52">
        <v>0</v>
      </c>
    </row>
    <row r="53" spans="1:18" x14ac:dyDescent="0.25">
      <c r="A53" s="1" t="s">
        <v>38</v>
      </c>
      <c r="B53">
        <v>0</v>
      </c>
      <c r="C53">
        <v>0</v>
      </c>
      <c r="D53">
        <v>0</v>
      </c>
      <c r="E53">
        <v>4.0051294682849807E-3</v>
      </c>
      <c r="F53">
        <v>7.1437550199667674E-2</v>
      </c>
      <c r="G53">
        <v>0.31791951566612958</v>
      </c>
      <c r="H53">
        <v>1.2748348552986768</v>
      </c>
      <c r="I53">
        <v>1.557671246807528</v>
      </c>
      <c r="J53">
        <v>1.7064640636410486</v>
      </c>
      <c r="K53">
        <v>1.129710762661106</v>
      </c>
      <c r="L53">
        <v>0.75106858424795164</v>
      </c>
      <c r="M53">
        <v>0.72618249319275141</v>
      </c>
      <c r="N53">
        <v>0.86986701375648501</v>
      </c>
      <c r="O53">
        <v>0.88320673559304164</v>
      </c>
      <c r="P53">
        <v>0</v>
      </c>
      <c r="Q53">
        <v>0</v>
      </c>
      <c r="R53">
        <v>0</v>
      </c>
    </row>
    <row r="54" spans="1:18" x14ac:dyDescent="0.25">
      <c r="A54" s="1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3.0605294999999807E-2</v>
      </c>
      <c r="I54">
        <v>3.1455620999999941E-2</v>
      </c>
      <c r="J54">
        <v>2.0912723426179568E-2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1" t="s">
        <v>47</v>
      </c>
      <c r="B55">
        <v>0</v>
      </c>
      <c r="C55">
        <v>0</v>
      </c>
      <c r="D55">
        <v>0</v>
      </c>
      <c r="E55">
        <v>0</v>
      </c>
      <c r="F55">
        <v>0.2325754105408783</v>
      </c>
      <c r="G55">
        <v>0.95036303909702091</v>
      </c>
      <c r="H55">
        <v>1.3929882037258003</v>
      </c>
      <c r="I55">
        <v>1.3032942404941534</v>
      </c>
      <c r="J55">
        <v>1.1898008571428573</v>
      </c>
      <c r="K55">
        <v>1.029034285714286</v>
      </c>
      <c r="L55">
        <v>1.029034285714286</v>
      </c>
      <c r="M55">
        <v>1.029034285714286</v>
      </c>
      <c r="N55">
        <v>1.029034285714286</v>
      </c>
      <c r="O55">
        <v>1.029034285714286</v>
      </c>
      <c r="P55">
        <v>0</v>
      </c>
      <c r="Q55">
        <v>0</v>
      </c>
      <c r="R55">
        <v>0</v>
      </c>
    </row>
    <row r="56" spans="1:18" x14ac:dyDescent="0.25">
      <c r="A56" s="1" t="s">
        <v>48</v>
      </c>
      <c r="B56">
        <v>0</v>
      </c>
      <c r="C56">
        <v>0</v>
      </c>
      <c r="D56">
        <v>0</v>
      </c>
      <c r="E56">
        <v>0</v>
      </c>
      <c r="F56">
        <v>0</v>
      </c>
      <c r="G56">
        <v>1.6492217440494651E-2</v>
      </c>
      <c r="H56">
        <v>9.1403856412479778E-2</v>
      </c>
      <c r="I56">
        <v>0.18720597781621701</v>
      </c>
      <c r="J56">
        <v>0.17148657363077979</v>
      </c>
      <c r="K56">
        <v>0.14182391603380304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1"/>
    </row>
    <row r="58" spans="1:18" x14ac:dyDescent="0.25">
      <c r="A58" s="1"/>
    </row>
    <row r="59" spans="1:18" x14ac:dyDescent="0.25">
      <c r="A59" s="1"/>
    </row>
    <row r="60" spans="1:18" x14ac:dyDescent="0.25">
      <c r="A60" s="1"/>
    </row>
    <row r="61" spans="1:18" x14ac:dyDescent="0.25">
      <c r="B61" s="1" t="s">
        <v>12</v>
      </c>
      <c r="C61" s="1" t="s">
        <v>13</v>
      </c>
      <c r="D61" s="1" t="s">
        <v>14</v>
      </c>
      <c r="E61" s="1" t="s">
        <v>15</v>
      </c>
      <c r="F61" s="1" t="s">
        <v>16</v>
      </c>
      <c r="G61" s="1" t="s">
        <v>17</v>
      </c>
      <c r="H61" s="1" t="s">
        <v>18</v>
      </c>
      <c r="I61" s="1" t="s">
        <v>19</v>
      </c>
      <c r="J61" s="1" t="s">
        <v>20</v>
      </c>
      <c r="K61" s="1" t="s">
        <v>21</v>
      </c>
      <c r="L61" s="1" t="s">
        <v>22</v>
      </c>
      <c r="M61" s="1" t="s">
        <v>23</v>
      </c>
      <c r="N61" s="1" t="s">
        <v>24</v>
      </c>
      <c r="O61" s="1" t="s">
        <v>25</v>
      </c>
      <c r="P61" s="1" t="s">
        <v>26</v>
      </c>
      <c r="Q61" s="1" t="s">
        <v>100</v>
      </c>
      <c r="R61" s="1" t="s">
        <v>101</v>
      </c>
    </row>
    <row r="62" spans="1:18" x14ac:dyDescent="0.25">
      <c r="A62" s="1" t="s">
        <v>30</v>
      </c>
      <c r="B62">
        <v>0</v>
      </c>
      <c r="C62">
        <v>0</v>
      </c>
      <c r="D62">
        <v>2.4762662776557615E-2</v>
      </c>
      <c r="E62">
        <v>0.14640547123958492</v>
      </c>
      <c r="F62">
        <v>0.86024747455813999</v>
      </c>
      <c r="G62">
        <v>2.5719895979327414</v>
      </c>
      <c r="H62">
        <v>3.673495351227626</v>
      </c>
      <c r="I62">
        <v>4.0676680268779277</v>
      </c>
      <c r="J62">
        <v>4.3968879636842457</v>
      </c>
      <c r="K62">
        <v>4.667993148422223</v>
      </c>
      <c r="L62">
        <v>4.6641582430824648</v>
      </c>
      <c r="M62">
        <v>4.7269896832200233</v>
      </c>
      <c r="N62">
        <v>4.8519260855329769</v>
      </c>
      <c r="O62">
        <v>4.8568407198938131</v>
      </c>
      <c r="P62">
        <v>0</v>
      </c>
      <c r="Q62">
        <v>0</v>
      </c>
      <c r="R62">
        <v>0</v>
      </c>
    </row>
    <row r="63" spans="1:18" x14ac:dyDescent="0.25">
      <c r="A63" s="1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>
        <v>1.2485647779410755E-2</v>
      </c>
      <c r="H63">
        <v>6.3568477568408749E-2</v>
      </c>
      <c r="I63">
        <v>7.1266633378911717E-2</v>
      </c>
      <c r="J63">
        <v>7.5550393025683477E-2</v>
      </c>
      <c r="K63">
        <v>3.9249525233914305E-2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1" t="s">
        <v>36</v>
      </c>
      <c r="B64">
        <v>0</v>
      </c>
      <c r="C64">
        <v>0</v>
      </c>
      <c r="D64">
        <v>0</v>
      </c>
      <c r="E64">
        <v>2.5222308670907839E-2</v>
      </c>
      <c r="F64">
        <v>0.2128139311062989</v>
      </c>
      <c r="G64">
        <v>1.0134422089310315</v>
      </c>
      <c r="H64">
        <v>3.4046756610686084</v>
      </c>
      <c r="I64">
        <v>5.5318454225429052</v>
      </c>
      <c r="J64">
        <v>4.239678043352697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1" t="s">
        <v>44</v>
      </c>
      <c r="B65">
        <v>0</v>
      </c>
      <c r="C65">
        <v>0</v>
      </c>
      <c r="D65">
        <v>0</v>
      </c>
      <c r="E65">
        <v>0</v>
      </c>
      <c r="F65">
        <v>0</v>
      </c>
      <c r="G65">
        <v>4.0065696610838966E-3</v>
      </c>
      <c r="H65">
        <v>2.7835378844071043E-2</v>
      </c>
      <c r="I65">
        <v>0.1159393444373053</v>
      </c>
      <c r="J65">
        <v>9.5936180605096302E-2</v>
      </c>
      <c r="K65">
        <v>0.10257439079988875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1"/>
    </row>
    <row r="67" spans="1:18" x14ac:dyDescent="0.25">
      <c r="A67" s="3"/>
    </row>
    <row r="69" spans="1:18" x14ac:dyDescent="0.25">
      <c r="A69" s="1"/>
      <c r="D69" s="4"/>
      <c r="E69" s="4"/>
      <c r="F69" s="4"/>
      <c r="G69" s="4"/>
      <c r="H69" s="3"/>
      <c r="I69" s="3"/>
      <c r="J69" s="3"/>
    </row>
    <row r="70" spans="1:18" x14ac:dyDescent="0.25">
      <c r="A70" s="1"/>
      <c r="D70" s="4"/>
    </row>
    <row r="71" spans="1:18" x14ac:dyDescent="0.25">
      <c r="A71" s="1"/>
      <c r="D71" s="4"/>
    </row>
    <row r="72" spans="1:18" x14ac:dyDescent="0.25">
      <c r="A72" s="1"/>
      <c r="D72" s="3"/>
    </row>
    <row r="73" spans="1:18" x14ac:dyDescent="0.25">
      <c r="A73" s="1"/>
      <c r="D73" s="3"/>
    </row>
    <row r="74" spans="1:18" x14ac:dyDescent="0.25">
      <c r="D74" s="3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0:R55"/>
  <sheetViews>
    <sheetView workbookViewId="0"/>
  </sheetViews>
  <sheetFormatPr defaultRowHeight="15" x14ac:dyDescent="0.25"/>
  <sheetData>
    <row r="50" spans="1:18" x14ac:dyDescent="0.25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</row>
    <row r="51" spans="1:18" x14ac:dyDescent="0.25">
      <c r="A51" s="1" t="s">
        <v>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4.3328115227624009</v>
      </c>
      <c r="I51">
        <v>21.371491227243315</v>
      </c>
      <c r="J51">
        <v>33.434660086098603</v>
      </c>
      <c r="K51">
        <v>59.884916363636364</v>
      </c>
      <c r="L51">
        <v>59.884916363636364</v>
      </c>
      <c r="M51">
        <v>59.884916363636364</v>
      </c>
      <c r="N51">
        <v>59.884916363636364</v>
      </c>
      <c r="O51">
        <v>59.884916363636364</v>
      </c>
      <c r="P51">
        <v>0</v>
      </c>
      <c r="Q51">
        <v>0</v>
      </c>
      <c r="R51">
        <v>0</v>
      </c>
    </row>
    <row r="52" spans="1:18" x14ac:dyDescent="0.25">
      <c r="A52" s="1" t="s">
        <v>37</v>
      </c>
      <c r="B52">
        <v>0</v>
      </c>
      <c r="C52">
        <v>0</v>
      </c>
      <c r="D52">
        <v>1.3757034875865342</v>
      </c>
      <c r="E52">
        <v>8.1336372910880517</v>
      </c>
      <c r="F52">
        <v>33.186793526831252</v>
      </c>
      <c r="G52">
        <v>82.660123059311317</v>
      </c>
      <c r="H52">
        <v>54.955147504903792</v>
      </c>
      <c r="I52">
        <v>36.535975576986928</v>
      </c>
      <c r="J52">
        <v>29.669207608303115</v>
      </c>
      <c r="K52">
        <v>44.5848879823997</v>
      </c>
      <c r="L52">
        <v>65.407514264255028</v>
      </c>
      <c r="M52">
        <v>70.280710441630518</v>
      </c>
      <c r="N52">
        <v>69.23914831658719</v>
      </c>
      <c r="O52">
        <v>68.771087901269411</v>
      </c>
      <c r="P52">
        <v>0</v>
      </c>
      <c r="Q52">
        <v>0</v>
      </c>
      <c r="R52">
        <v>0</v>
      </c>
    </row>
    <row r="53" spans="1:18" x14ac:dyDescent="0.25">
      <c r="A53" s="1" t="s">
        <v>38</v>
      </c>
      <c r="B53">
        <v>0</v>
      </c>
      <c r="C53">
        <v>0</v>
      </c>
      <c r="D53">
        <v>0</v>
      </c>
      <c r="E53">
        <v>0</v>
      </c>
      <c r="F53">
        <v>2.4131512076414219</v>
      </c>
      <c r="G53">
        <v>11.092955743619141</v>
      </c>
      <c r="H53">
        <v>44.157641969318902</v>
      </c>
      <c r="I53">
        <v>54.273912720349287</v>
      </c>
      <c r="J53">
        <v>59.62248539340149</v>
      </c>
      <c r="K53">
        <v>39.638974128459857</v>
      </c>
      <c r="L53">
        <v>26.353283657822868</v>
      </c>
      <c r="M53">
        <v>25.48008748044742</v>
      </c>
      <c r="N53">
        <v>30.521649605490705</v>
      </c>
      <c r="O53">
        <v>30.989710020808481</v>
      </c>
      <c r="P53">
        <v>0</v>
      </c>
      <c r="Q53">
        <v>0</v>
      </c>
      <c r="R53">
        <v>0</v>
      </c>
    </row>
    <row r="54" spans="1:18" x14ac:dyDescent="0.25">
      <c r="A54" s="1" t="s">
        <v>45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1.0738699999999932</v>
      </c>
      <c r="I54">
        <v>1.1037059999999979</v>
      </c>
      <c r="J54">
        <v>0.73377976933963396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1" t="s">
        <v>47</v>
      </c>
      <c r="B55">
        <v>0</v>
      </c>
      <c r="C55">
        <v>0</v>
      </c>
      <c r="D55">
        <v>0</v>
      </c>
      <c r="E55">
        <v>0</v>
      </c>
      <c r="F55">
        <v>7.6121718297018397</v>
      </c>
      <c r="G55">
        <v>30.116005653803615</v>
      </c>
      <c r="H55">
        <v>49.871352024119247</v>
      </c>
      <c r="I55">
        <v>47.947875803363651</v>
      </c>
      <c r="J55">
        <v>46.658857142857151</v>
      </c>
      <c r="K55">
        <v>40.354285714285723</v>
      </c>
      <c r="L55">
        <v>40.354285714285723</v>
      </c>
      <c r="M55">
        <v>40.354285714285723</v>
      </c>
      <c r="N55">
        <v>40.354285714285723</v>
      </c>
      <c r="O55">
        <v>40.354285714285723</v>
      </c>
      <c r="P55">
        <v>0</v>
      </c>
      <c r="Q55">
        <v>0</v>
      </c>
      <c r="R5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BH149"/>
  <sheetViews>
    <sheetView workbookViewId="0">
      <selection activeCell="Q1" sqref="Q1"/>
    </sheetView>
  </sheetViews>
  <sheetFormatPr defaultRowHeight="15" x14ac:dyDescent="0.25"/>
  <sheetData>
    <row r="12" spans="20:60" x14ac:dyDescent="0.25">
      <c r="AE12" t="s">
        <v>499</v>
      </c>
      <c r="AI12" t="s">
        <v>498</v>
      </c>
      <c r="AO12" t="s">
        <v>500</v>
      </c>
      <c r="AP12" t="s">
        <v>500</v>
      </c>
      <c r="AQ12" t="s">
        <v>500</v>
      </c>
      <c r="AR12" t="s">
        <v>500</v>
      </c>
      <c r="AS12" t="s">
        <v>500</v>
      </c>
      <c r="AT12" t="s">
        <v>498</v>
      </c>
      <c r="AU12" t="s">
        <v>498</v>
      </c>
      <c r="AV12" t="s">
        <v>498</v>
      </c>
      <c r="AW12" t="s">
        <v>498</v>
      </c>
      <c r="AZ12" t="s">
        <v>500</v>
      </c>
      <c r="BA12" t="s">
        <v>499</v>
      </c>
      <c r="BB12" t="s">
        <v>499</v>
      </c>
      <c r="BC12" t="s">
        <v>498</v>
      </c>
      <c r="BE12" t="s">
        <v>500</v>
      </c>
      <c r="BF12" t="s">
        <v>500</v>
      </c>
      <c r="BG12" t="s">
        <v>500</v>
      </c>
      <c r="BH12" t="s">
        <v>498</v>
      </c>
    </row>
    <row r="13" spans="20:60" x14ac:dyDescent="0.25">
      <c r="U13" t="str">
        <f>M50</f>
        <v>CH4</v>
      </c>
      <c r="V13" t="str">
        <f t="shared" ref="V13:Y13" si="0">N50</f>
        <v>CH4</v>
      </c>
      <c r="W13" t="str">
        <f t="shared" si="0"/>
        <v>CH4</v>
      </c>
      <c r="X13" t="str">
        <f t="shared" si="0"/>
        <v>CH4</v>
      </c>
      <c r="Y13" t="str">
        <f t="shared" si="0"/>
        <v>N2O</v>
      </c>
      <c r="AB13" t="str">
        <f>B49</f>
        <v>total</v>
      </c>
      <c r="AC13" t="str">
        <f>G49</f>
        <v>anthro</v>
      </c>
      <c r="AD13" t="s">
        <v>497</v>
      </c>
      <c r="AE13" t="str">
        <f>M84</f>
        <v>CH4</v>
      </c>
      <c r="AF13" t="str">
        <f t="shared" ref="AF13:AH13" si="1">N84</f>
        <v>CH4</v>
      </c>
      <c r="AG13" t="str">
        <f t="shared" si="1"/>
        <v>CH4</v>
      </c>
      <c r="AH13" t="str">
        <f t="shared" si="1"/>
        <v>CH4</v>
      </c>
      <c r="AI13" t="str">
        <f t="shared" ref="AI13:AI44" si="2">M50</f>
        <v>CH4</v>
      </c>
      <c r="AJ13" t="str">
        <f t="shared" ref="AJ13:AJ44" si="3">N50</f>
        <v>CH4</v>
      </c>
      <c r="AK13" t="str">
        <f t="shared" ref="AK13:AK44" si="4">O50</f>
        <v>CH4</v>
      </c>
      <c r="AL13" t="str">
        <f t="shared" ref="AL13:AL44" si="5">P50</f>
        <v>CH4</v>
      </c>
      <c r="AO13" t="str">
        <f>AD13</f>
        <v>natural</v>
      </c>
      <c r="AP13" t="s">
        <v>35</v>
      </c>
      <c r="AQ13" t="s">
        <v>36</v>
      </c>
      <c r="AR13" t="s">
        <v>116</v>
      </c>
      <c r="AS13" t="s">
        <v>64</v>
      </c>
      <c r="AT13" t="s">
        <v>35</v>
      </c>
      <c r="AU13" t="s">
        <v>36</v>
      </c>
      <c r="AV13" t="s">
        <v>116</v>
      </c>
      <c r="AW13" t="s">
        <v>64</v>
      </c>
      <c r="AZ13" t="s">
        <v>497</v>
      </c>
      <c r="BA13" t="s">
        <v>116</v>
      </c>
      <c r="BB13" t="s">
        <v>30</v>
      </c>
      <c r="BC13" t="s">
        <v>116</v>
      </c>
      <c r="BE13" t="s">
        <v>497</v>
      </c>
      <c r="BF13" t="s">
        <v>116</v>
      </c>
      <c r="BG13" t="s">
        <v>30</v>
      </c>
      <c r="BH13" t="s">
        <v>116</v>
      </c>
    </row>
    <row r="14" spans="20:60" x14ac:dyDescent="0.25">
      <c r="U14" t="str">
        <f>M51</f>
        <v>oil</v>
      </c>
      <c r="V14" t="str">
        <f t="shared" ref="V14" si="6">N51</f>
        <v>coal</v>
      </c>
      <c r="W14" t="str">
        <f t="shared" ref="W14" si="7">O51</f>
        <v>nonenergy</v>
      </c>
      <c r="X14" t="str">
        <f t="shared" ref="X14" si="8">P51</f>
        <v>gas</v>
      </c>
      <c r="Y14" t="str">
        <f>R51</f>
        <v>nonenergy</v>
      </c>
      <c r="AB14" t="str">
        <f>B50</f>
        <v>CH4</v>
      </c>
      <c r="AC14" t="str">
        <f>G50</f>
        <v>CH4</v>
      </c>
      <c r="AD14" t="s">
        <v>44</v>
      </c>
      <c r="AE14" t="str">
        <f t="shared" ref="AE14:AE44" si="9">M85</f>
        <v>oil</v>
      </c>
      <c r="AF14" t="str">
        <f t="shared" ref="AF14:AF44" si="10">N85</f>
        <v>coal</v>
      </c>
      <c r="AG14" t="str">
        <f t="shared" ref="AG14:AG44" si="11">O85</f>
        <v>nonenergy</v>
      </c>
      <c r="AH14" t="str">
        <f t="shared" ref="AH14:AH44" si="12">P85</f>
        <v>gas</v>
      </c>
      <c r="AI14" t="str">
        <f t="shared" si="2"/>
        <v>oil</v>
      </c>
      <c r="AJ14" t="str">
        <f t="shared" si="3"/>
        <v>coal</v>
      </c>
      <c r="AK14" t="str">
        <f t="shared" si="4"/>
        <v>nonenergy</v>
      </c>
      <c r="AL14" t="str">
        <f t="shared" si="5"/>
        <v>gas</v>
      </c>
      <c r="AZ14" t="s">
        <v>115</v>
      </c>
      <c r="BA14" t="s">
        <v>115</v>
      </c>
      <c r="BB14" t="s">
        <v>115</v>
      </c>
      <c r="BC14" t="s">
        <v>115</v>
      </c>
    </row>
    <row r="15" spans="20:60" x14ac:dyDescent="0.25">
      <c r="T15" t="str">
        <f>L52</f>
        <v>2010</v>
      </c>
      <c r="U15">
        <f>N120</f>
        <v>0</v>
      </c>
      <c r="V15">
        <f>O120</f>
        <v>0</v>
      </c>
      <c r="W15">
        <f>P120</f>
        <v>0</v>
      </c>
      <c r="X15">
        <f>Q120</f>
        <v>0</v>
      </c>
      <c r="Y15">
        <f>U120</f>
        <v>0</v>
      </c>
      <c r="AA15" t="str">
        <f>L52</f>
        <v>2010</v>
      </c>
      <c r="AB15">
        <f t="shared" ref="AB15:AB44" si="13">B51</f>
        <v>598.73911791802209</v>
      </c>
      <c r="AC15">
        <f>G51</f>
        <v>328.73911791802209</v>
      </c>
      <c r="AD15">
        <f>AB15-AC15</f>
        <v>270</v>
      </c>
      <c r="AE15">
        <f t="shared" si="9"/>
        <v>3.7490000000000001</v>
      </c>
      <c r="AF15">
        <f t="shared" si="10"/>
        <v>16.8</v>
      </c>
      <c r="AG15">
        <f t="shared" si="11"/>
        <v>248.0341179180221</v>
      </c>
      <c r="AH15">
        <f t="shared" si="12"/>
        <v>60.156000000000006</v>
      </c>
      <c r="AI15">
        <f t="shared" si="2"/>
        <v>0</v>
      </c>
      <c r="AJ15">
        <f t="shared" si="3"/>
        <v>0</v>
      </c>
      <c r="AK15">
        <f t="shared" si="4"/>
        <v>0</v>
      </c>
      <c r="AL15">
        <f t="shared" si="5"/>
        <v>0</v>
      </c>
      <c r="AN15" t="str">
        <f>AA15</f>
        <v>2010</v>
      </c>
      <c r="AO15">
        <f t="shared" ref="AO15" si="14">AD15</f>
        <v>270</v>
      </c>
      <c r="AP15">
        <f>AE15-AI15</f>
        <v>3.7490000000000001</v>
      </c>
      <c r="AQ15">
        <f t="shared" ref="AQ15:AS15" si="15">AF15-AJ15</f>
        <v>16.8</v>
      </c>
      <c r="AR15">
        <f t="shared" si="15"/>
        <v>248.0341179180221</v>
      </c>
      <c r="AS15">
        <f t="shared" si="15"/>
        <v>60.156000000000006</v>
      </c>
      <c r="AT15">
        <f t="shared" ref="AT15" si="16">AI15</f>
        <v>0</v>
      </c>
      <c r="AU15">
        <f t="shared" ref="AU15" si="17">AJ15</f>
        <v>0</v>
      </c>
      <c r="AV15">
        <f t="shared" ref="AV15" si="18">AK15</f>
        <v>0</v>
      </c>
      <c r="AW15">
        <f t="shared" ref="AW15" si="19">AL15</f>
        <v>0</v>
      </c>
      <c r="AY15" t="str">
        <f>AN15</f>
        <v>2010</v>
      </c>
      <c r="AZ15">
        <f>D51-I51</f>
        <v>10.7</v>
      </c>
      <c r="BA15">
        <f>R86</f>
        <v>8.0531881818181823</v>
      </c>
      <c r="BB15">
        <f>Q86</f>
        <v>0.40707587523557293</v>
      </c>
      <c r="BC15">
        <f>R52</f>
        <v>0</v>
      </c>
      <c r="BE15">
        <f>AZ15</f>
        <v>10.7</v>
      </c>
      <c r="BF15">
        <f>BA15-BC15</f>
        <v>8.0531881818181823</v>
      </c>
      <c r="BG15">
        <f>BB15</f>
        <v>0.40707587523557293</v>
      </c>
      <c r="BH15">
        <f>BC15</f>
        <v>0</v>
      </c>
    </row>
    <row r="16" spans="20:60" x14ac:dyDescent="0.25">
      <c r="T16" t="str">
        <f t="shared" ref="T16:T44" si="20">L53</f>
        <v>2020</v>
      </c>
      <c r="U16">
        <f t="shared" ref="U16:X16" si="21">N121</f>
        <v>19.234085264936244</v>
      </c>
      <c r="V16">
        <f t="shared" si="21"/>
        <v>20</v>
      </c>
      <c r="W16">
        <f t="shared" si="21"/>
        <v>7.0482272272797211</v>
      </c>
      <c r="X16">
        <f t="shared" si="21"/>
        <v>8.9340260741886492</v>
      </c>
      <c r="Y16">
        <f t="shared" ref="Y16:Y31" si="22">U121</f>
        <v>20</v>
      </c>
      <c r="AA16" t="str">
        <f t="shared" ref="AA16:AA44" si="23">L53</f>
        <v>2020</v>
      </c>
      <c r="AB16">
        <f t="shared" si="13"/>
        <v>630.18323804346653</v>
      </c>
      <c r="AC16">
        <f t="shared" ref="AC16:AC44" si="24">G52</f>
        <v>360.18323804346653</v>
      </c>
      <c r="AD16">
        <f t="shared" ref="AD16:AD44" si="25">AB16-AC16</f>
        <v>270</v>
      </c>
      <c r="AE16">
        <f t="shared" si="9"/>
        <v>4.1859999999999999</v>
      </c>
      <c r="AF16">
        <f t="shared" si="10"/>
        <v>23.240000000000002</v>
      </c>
      <c r="AG16">
        <f t="shared" si="11"/>
        <v>292.36910663630448</v>
      </c>
      <c r="AH16">
        <f t="shared" si="12"/>
        <v>72.967000000000013</v>
      </c>
      <c r="AI16">
        <f t="shared" si="2"/>
        <v>0.80513880919023117</v>
      </c>
      <c r="AJ16">
        <f t="shared" si="3"/>
        <v>4.6480000000000006</v>
      </c>
      <c r="AK16">
        <f t="shared" si="4"/>
        <v>20.606838978094494</v>
      </c>
      <c r="AL16">
        <f t="shared" si="5"/>
        <v>6.5188908055532329</v>
      </c>
      <c r="AN16" t="str">
        <f t="shared" ref="AN16:AN44" si="26">AA16</f>
        <v>2020</v>
      </c>
      <c r="AO16">
        <f t="shared" ref="AO16:AO44" si="27">AD16</f>
        <v>270</v>
      </c>
      <c r="AP16">
        <f t="shared" ref="AP16:AP44" si="28">AE16-AI16</f>
        <v>3.3808611908097688</v>
      </c>
      <c r="AQ16">
        <f t="shared" ref="AQ16:AQ44" si="29">AF16-AJ16</f>
        <v>18.592000000000002</v>
      </c>
      <c r="AR16">
        <f t="shared" ref="AR16:AR44" si="30">AG16-AK16</f>
        <v>271.76226765820996</v>
      </c>
      <c r="AS16">
        <f t="shared" ref="AS16:AS44" si="31">AH16-AL16</f>
        <v>66.448109194446786</v>
      </c>
      <c r="AT16">
        <f t="shared" ref="AT16:AT44" si="32">AI16</f>
        <v>0.80513880919023117</v>
      </c>
      <c r="AU16">
        <f t="shared" ref="AU16:AU44" si="33">AJ16</f>
        <v>4.6480000000000006</v>
      </c>
      <c r="AV16">
        <f t="shared" ref="AV16:AV44" si="34">AK16</f>
        <v>20.606838978094494</v>
      </c>
      <c r="AW16">
        <f t="shared" ref="AW16:AW44" si="35">AL16</f>
        <v>6.5188908055532329</v>
      </c>
      <c r="AY16" t="str">
        <f t="shared" ref="AY16:AY44" si="36">AN16</f>
        <v>2020</v>
      </c>
      <c r="AZ16">
        <f t="shared" ref="AZ16:AZ44" si="37">D52-I52</f>
        <v>10.7</v>
      </c>
      <c r="BA16">
        <f t="shared" ref="BA16:BA31" si="38">R87</f>
        <v>9.3998799999999996</v>
      </c>
      <c r="BB16">
        <f t="shared" ref="BB16:BB31" si="39">Q87</f>
        <v>0.3</v>
      </c>
      <c r="BC16">
        <f t="shared" ref="BC16:BC31" si="40">R53</f>
        <v>1.8799760000000001</v>
      </c>
      <c r="BE16">
        <f t="shared" ref="BE16:BE44" si="41">AZ16</f>
        <v>10.7</v>
      </c>
      <c r="BF16">
        <f t="shared" ref="BF16:BF31" si="42">BA16-BC16</f>
        <v>7.5199039999999995</v>
      </c>
      <c r="BG16">
        <f t="shared" ref="BG16:BG31" si="43">BB16</f>
        <v>0.3</v>
      </c>
      <c r="BH16">
        <f t="shared" ref="BH16:BH44" si="44">BC16</f>
        <v>1.8799760000000001</v>
      </c>
    </row>
    <row r="17" spans="20:60" x14ac:dyDescent="0.25">
      <c r="T17" t="str">
        <f t="shared" si="20"/>
        <v>2030</v>
      </c>
      <c r="U17">
        <f t="shared" ref="U17:X17" si="45">N122</f>
        <v>23.176684020543703</v>
      </c>
      <c r="V17">
        <f t="shared" si="45"/>
        <v>40</v>
      </c>
      <c r="W17">
        <f t="shared" si="45"/>
        <v>10.0018499386575</v>
      </c>
      <c r="X17">
        <f t="shared" si="45"/>
        <v>15.034462648278224</v>
      </c>
      <c r="Y17">
        <f t="shared" si="22"/>
        <v>26.466495467585709</v>
      </c>
      <c r="AA17" t="str">
        <f t="shared" si="23"/>
        <v>2030</v>
      </c>
      <c r="AB17">
        <f t="shared" si="13"/>
        <v>639.86067562222274</v>
      </c>
      <c r="AC17">
        <f t="shared" si="24"/>
        <v>369.86067562222274</v>
      </c>
      <c r="AD17">
        <f t="shared" si="25"/>
        <v>270</v>
      </c>
      <c r="AE17">
        <f t="shared" si="9"/>
        <v>4.3885467863525349</v>
      </c>
      <c r="AF17">
        <f t="shared" si="10"/>
        <v>24.887243678011519</v>
      </c>
      <c r="AG17">
        <f t="shared" si="11"/>
        <v>325.5479784255042</v>
      </c>
      <c r="AH17">
        <f t="shared" si="12"/>
        <v>68.933529912632181</v>
      </c>
      <c r="AI17">
        <f t="shared" si="2"/>
        <v>1.0171196217666523</v>
      </c>
      <c r="AJ17">
        <f t="shared" si="3"/>
        <v>9.9548974712046086</v>
      </c>
      <c r="AK17">
        <f t="shared" si="4"/>
        <v>32.560820280452027</v>
      </c>
      <c r="AL17">
        <f t="shared" si="5"/>
        <v>10.363785806854382</v>
      </c>
      <c r="AN17" t="str">
        <f t="shared" si="26"/>
        <v>2030</v>
      </c>
      <c r="AO17">
        <f t="shared" si="27"/>
        <v>270</v>
      </c>
      <c r="AP17">
        <f t="shared" si="28"/>
        <v>3.3714271645858824</v>
      </c>
      <c r="AQ17">
        <f t="shared" si="29"/>
        <v>14.93234620680691</v>
      </c>
      <c r="AR17">
        <f t="shared" si="30"/>
        <v>292.98715814505215</v>
      </c>
      <c r="AS17">
        <f t="shared" si="31"/>
        <v>58.569744105777801</v>
      </c>
      <c r="AT17">
        <f t="shared" si="32"/>
        <v>1.0171196217666523</v>
      </c>
      <c r="AU17">
        <f t="shared" si="33"/>
        <v>9.9548974712046086</v>
      </c>
      <c r="AV17">
        <f t="shared" si="34"/>
        <v>32.560820280452027</v>
      </c>
      <c r="AW17">
        <f t="shared" si="35"/>
        <v>10.363785806854382</v>
      </c>
      <c r="AY17" t="str">
        <f t="shared" si="36"/>
        <v>2030</v>
      </c>
      <c r="AZ17">
        <f t="shared" si="37"/>
        <v>10.7</v>
      </c>
      <c r="BA17">
        <f t="shared" si="38"/>
        <v>10.263864545454547</v>
      </c>
      <c r="BB17">
        <f t="shared" si="39"/>
        <v>0.44630786434527336</v>
      </c>
      <c r="BC17">
        <f t="shared" si="40"/>
        <v>2.7164852447218646</v>
      </c>
      <c r="BE17">
        <f t="shared" si="41"/>
        <v>10.7</v>
      </c>
      <c r="BF17">
        <f t="shared" si="42"/>
        <v>7.5473793007326826</v>
      </c>
      <c r="BG17">
        <f t="shared" si="43"/>
        <v>0.44630786434527336</v>
      </c>
      <c r="BH17">
        <f t="shared" si="44"/>
        <v>2.7164852447218646</v>
      </c>
    </row>
    <row r="18" spans="20:60" x14ac:dyDescent="0.25">
      <c r="T18" t="str">
        <f t="shared" si="20"/>
        <v>2040</v>
      </c>
      <c r="U18">
        <f t="shared" ref="U18:X18" si="46">N123</f>
        <v>27.243028245400748</v>
      </c>
      <c r="V18">
        <f t="shared" si="46"/>
        <v>60</v>
      </c>
      <c r="W18">
        <f t="shared" si="46"/>
        <v>13.43549542605</v>
      </c>
      <c r="X18">
        <f t="shared" si="46"/>
        <v>24.157340733167281</v>
      </c>
      <c r="Y18">
        <f t="shared" si="22"/>
        <v>29.737459857400047</v>
      </c>
      <c r="AA18" t="str">
        <f t="shared" si="23"/>
        <v>2040</v>
      </c>
      <c r="AB18">
        <f t="shared" si="13"/>
        <v>663.65522362699073</v>
      </c>
      <c r="AC18">
        <f t="shared" si="24"/>
        <v>393.65522362699073</v>
      </c>
      <c r="AD18">
        <f t="shared" si="25"/>
        <v>270</v>
      </c>
      <c r="AE18">
        <f t="shared" si="9"/>
        <v>3.8152675990260811</v>
      </c>
      <c r="AF18">
        <f t="shared" si="10"/>
        <v>16.856718882569904</v>
      </c>
      <c r="AG18">
        <f t="shared" si="11"/>
        <v>361.74173726740406</v>
      </c>
      <c r="AH18">
        <f t="shared" si="12"/>
        <v>93.610536455565565</v>
      </c>
      <c r="AI18">
        <f t="shared" si="2"/>
        <v>1.0393944296402982</v>
      </c>
      <c r="AJ18">
        <f t="shared" si="3"/>
        <v>10.114031329541943</v>
      </c>
      <c r="AK18">
        <f t="shared" si="4"/>
        <v>48.601794564675885</v>
      </c>
      <c r="AL18">
        <f t="shared" si="5"/>
        <v>22.613816253716749</v>
      </c>
      <c r="AN18" t="str">
        <f t="shared" si="26"/>
        <v>2040</v>
      </c>
      <c r="AO18">
        <f t="shared" si="27"/>
        <v>270</v>
      </c>
      <c r="AP18">
        <f t="shared" si="28"/>
        <v>2.775873169385783</v>
      </c>
      <c r="AQ18">
        <f t="shared" si="29"/>
        <v>6.7426875530279613</v>
      </c>
      <c r="AR18">
        <f t="shared" si="30"/>
        <v>313.13994270272815</v>
      </c>
      <c r="AS18">
        <f t="shared" si="31"/>
        <v>70.996720201848817</v>
      </c>
      <c r="AT18">
        <f t="shared" si="32"/>
        <v>1.0393944296402982</v>
      </c>
      <c r="AU18">
        <f t="shared" si="33"/>
        <v>10.114031329541943</v>
      </c>
      <c r="AV18">
        <f t="shared" si="34"/>
        <v>48.601794564675885</v>
      </c>
      <c r="AW18">
        <f t="shared" si="35"/>
        <v>22.613816253716749</v>
      </c>
      <c r="AY18" t="str">
        <f t="shared" si="36"/>
        <v>2040</v>
      </c>
      <c r="AZ18">
        <f t="shared" si="37"/>
        <v>10.7</v>
      </c>
      <c r="BA18">
        <f t="shared" si="38"/>
        <v>11.035716363636364</v>
      </c>
      <c r="BB18">
        <f t="shared" si="39"/>
        <v>0.7448778388602415</v>
      </c>
      <c r="BC18">
        <f t="shared" si="40"/>
        <v>3.2817417236128925</v>
      </c>
      <c r="BE18">
        <f t="shared" si="41"/>
        <v>10.7</v>
      </c>
      <c r="BF18">
        <f t="shared" si="42"/>
        <v>7.7539746400234719</v>
      </c>
      <c r="BG18">
        <f t="shared" si="43"/>
        <v>0.7448778388602415</v>
      </c>
      <c r="BH18">
        <f t="shared" si="44"/>
        <v>3.2817417236128925</v>
      </c>
    </row>
    <row r="19" spans="20:60" x14ac:dyDescent="0.25">
      <c r="T19" t="str">
        <f t="shared" si="20"/>
        <v>2050</v>
      </c>
      <c r="U19">
        <f t="shared" ref="U19:X19" si="47">N124</f>
        <v>31.525321719011718</v>
      </c>
      <c r="V19">
        <f t="shared" si="47"/>
        <v>77.709843628500437</v>
      </c>
      <c r="W19">
        <f t="shared" si="47"/>
        <v>17.332554776784264</v>
      </c>
      <c r="X19">
        <f t="shared" si="47"/>
        <v>37.053840456647251</v>
      </c>
      <c r="Y19">
        <f t="shared" si="22"/>
        <v>33.004935468854043</v>
      </c>
      <c r="AA19" t="str">
        <f t="shared" si="23"/>
        <v>2050</v>
      </c>
      <c r="AB19">
        <f t="shared" si="13"/>
        <v>651.12733371153195</v>
      </c>
      <c r="AC19">
        <f t="shared" si="24"/>
        <v>381.12733371153195</v>
      </c>
      <c r="AD19">
        <f t="shared" si="25"/>
        <v>270</v>
      </c>
      <c r="AE19">
        <f t="shared" si="9"/>
        <v>2.5747758280733168</v>
      </c>
      <c r="AF19">
        <f t="shared" si="10"/>
        <v>11.724265752704328</v>
      </c>
      <c r="AG19">
        <f t="shared" si="11"/>
        <v>383.97407770982431</v>
      </c>
      <c r="AH19">
        <f t="shared" si="12"/>
        <v>94.254116764876798</v>
      </c>
      <c r="AI19">
        <f t="shared" si="2"/>
        <v>0.81170636334346113</v>
      </c>
      <c r="AJ19">
        <f t="shared" si="3"/>
        <v>9.1109085830163643</v>
      </c>
      <c r="AK19">
        <f t="shared" si="4"/>
        <v>66.552517347707479</v>
      </c>
      <c r="AL19">
        <f t="shared" si="5"/>
        <v>34.924770049879463</v>
      </c>
      <c r="AN19" t="str">
        <f t="shared" si="26"/>
        <v>2050</v>
      </c>
      <c r="AO19">
        <f t="shared" si="27"/>
        <v>270</v>
      </c>
      <c r="AP19">
        <f t="shared" si="28"/>
        <v>1.7630694647298557</v>
      </c>
      <c r="AQ19">
        <f t="shared" si="29"/>
        <v>2.6133571696879638</v>
      </c>
      <c r="AR19">
        <f t="shared" si="30"/>
        <v>317.42156036211685</v>
      </c>
      <c r="AS19">
        <f t="shared" si="31"/>
        <v>59.329346714997335</v>
      </c>
      <c r="AT19">
        <f t="shared" si="32"/>
        <v>0.81170636334346113</v>
      </c>
      <c r="AU19">
        <f t="shared" si="33"/>
        <v>9.1109085830163643</v>
      </c>
      <c r="AV19">
        <f t="shared" si="34"/>
        <v>66.552517347707479</v>
      </c>
      <c r="AW19">
        <f t="shared" si="35"/>
        <v>34.924770049879463</v>
      </c>
      <c r="AY19" t="str">
        <f t="shared" si="36"/>
        <v>2050</v>
      </c>
      <c r="AZ19">
        <f t="shared" si="37"/>
        <v>10.7</v>
      </c>
      <c r="BA19">
        <f t="shared" si="38"/>
        <v>11.640401818181818</v>
      </c>
      <c r="BB19">
        <f t="shared" si="39"/>
        <v>1.42108834357798</v>
      </c>
      <c r="BC19">
        <f t="shared" si="40"/>
        <v>3.8419071084062222</v>
      </c>
      <c r="BE19">
        <f t="shared" si="41"/>
        <v>10.7</v>
      </c>
      <c r="BF19">
        <f t="shared" si="42"/>
        <v>7.7984947097755963</v>
      </c>
      <c r="BG19">
        <f t="shared" si="43"/>
        <v>1.42108834357798</v>
      </c>
      <c r="BH19">
        <f t="shared" si="44"/>
        <v>3.8419071084062222</v>
      </c>
    </row>
    <row r="20" spans="20:60" x14ac:dyDescent="0.25">
      <c r="T20" t="str">
        <f t="shared" si="20"/>
        <v>2060</v>
      </c>
      <c r="U20">
        <f t="shared" ref="U20:X20" si="48">N125</f>
        <v>35.991874291095066</v>
      </c>
      <c r="V20">
        <f t="shared" si="48"/>
        <v>83.328870084765597</v>
      </c>
      <c r="W20">
        <f t="shared" si="48"/>
        <v>21.580628466715634</v>
      </c>
      <c r="X20">
        <f t="shared" si="48"/>
        <v>53.66449817785147</v>
      </c>
      <c r="Y20">
        <f t="shared" si="22"/>
        <v>36.258990941644328</v>
      </c>
      <c r="AA20" t="str">
        <f t="shared" si="23"/>
        <v>2060</v>
      </c>
      <c r="AB20">
        <f t="shared" si="13"/>
        <v>616.96566186756331</v>
      </c>
      <c r="AC20">
        <f t="shared" si="24"/>
        <v>346.96566186756331</v>
      </c>
      <c r="AD20">
        <f t="shared" si="25"/>
        <v>270</v>
      </c>
      <c r="AE20">
        <f t="shared" si="9"/>
        <v>1.8783449341852743</v>
      </c>
      <c r="AF20">
        <f t="shared" si="10"/>
        <v>13.846420152288809</v>
      </c>
      <c r="AG20">
        <f t="shared" si="11"/>
        <v>387.97766778139231</v>
      </c>
      <c r="AH20">
        <f t="shared" si="12"/>
        <v>84.611935736593026</v>
      </c>
      <c r="AI20">
        <f t="shared" si="2"/>
        <v>0.67605154746511631</v>
      </c>
      <c r="AJ20">
        <f t="shared" si="3"/>
        <v>11.538065460091545</v>
      </c>
      <c r="AK20">
        <f t="shared" si="4"/>
        <v>83.72801901773056</v>
      </c>
      <c r="AL20">
        <f t="shared" si="5"/>
        <v>45.406570711608822</v>
      </c>
      <c r="AN20" t="str">
        <f t="shared" si="26"/>
        <v>2060</v>
      </c>
      <c r="AO20">
        <f t="shared" si="27"/>
        <v>270</v>
      </c>
      <c r="AP20">
        <f t="shared" si="28"/>
        <v>1.202293386720158</v>
      </c>
      <c r="AQ20">
        <f t="shared" si="29"/>
        <v>2.3083546921972644</v>
      </c>
      <c r="AR20">
        <f t="shared" si="30"/>
        <v>304.24964876366175</v>
      </c>
      <c r="AS20">
        <f t="shared" si="31"/>
        <v>39.205365024984204</v>
      </c>
      <c r="AT20">
        <f t="shared" si="32"/>
        <v>0.67605154746511631</v>
      </c>
      <c r="AU20">
        <f t="shared" si="33"/>
        <v>11.538065460091545</v>
      </c>
      <c r="AV20">
        <f t="shared" si="34"/>
        <v>83.72801901773056</v>
      </c>
      <c r="AW20">
        <f t="shared" si="35"/>
        <v>45.406570711608822</v>
      </c>
      <c r="AY20" t="str">
        <f t="shared" si="36"/>
        <v>2060</v>
      </c>
      <c r="AZ20">
        <f t="shared" si="37"/>
        <v>10.7</v>
      </c>
      <c r="BA20">
        <f t="shared" si="38"/>
        <v>11.950444545454546</v>
      </c>
      <c r="BB20">
        <f t="shared" si="39"/>
        <v>2</v>
      </c>
      <c r="BC20">
        <f t="shared" si="40"/>
        <v>4.3331106052225925</v>
      </c>
      <c r="BE20">
        <f t="shared" si="41"/>
        <v>10.7</v>
      </c>
      <c r="BF20">
        <f t="shared" si="42"/>
        <v>7.617333940231954</v>
      </c>
      <c r="BG20">
        <f t="shared" si="43"/>
        <v>2</v>
      </c>
      <c r="BH20">
        <f t="shared" si="44"/>
        <v>4.3331106052225925</v>
      </c>
    </row>
    <row r="21" spans="20:60" x14ac:dyDescent="0.25">
      <c r="T21" t="str">
        <f t="shared" si="20"/>
        <v>2070</v>
      </c>
      <c r="U21">
        <f t="shared" ref="U21:X21" si="49">N126</f>
        <v>40.605247014388432</v>
      </c>
      <c r="V21">
        <f t="shared" si="49"/>
        <v>85</v>
      </c>
      <c r="W21">
        <f t="shared" si="49"/>
        <v>26.076729818371088</v>
      </c>
      <c r="X21">
        <f t="shared" si="49"/>
        <v>73.292561530894872</v>
      </c>
      <c r="Y21">
        <f t="shared" si="22"/>
        <v>39.490307455448516</v>
      </c>
      <c r="AA21" t="str">
        <f t="shared" si="23"/>
        <v>2070</v>
      </c>
      <c r="AB21">
        <f t="shared" si="13"/>
        <v>584.13043219237386</v>
      </c>
      <c r="AC21">
        <f t="shared" si="24"/>
        <v>314.13043219237386</v>
      </c>
      <c r="AD21">
        <f t="shared" si="25"/>
        <v>270</v>
      </c>
      <c r="AE21">
        <f t="shared" si="9"/>
        <v>1.8701574227107034</v>
      </c>
      <c r="AF21">
        <f t="shared" si="10"/>
        <v>27.158559258058848</v>
      </c>
      <c r="AG21">
        <f t="shared" si="11"/>
        <v>394.38476210800258</v>
      </c>
      <c r="AH21">
        <f t="shared" si="12"/>
        <v>65.164466048899769</v>
      </c>
      <c r="AI21">
        <f t="shared" si="2"/>
        <v>0.75938204104960161</v>
      </c>
      <c r="AJ21">
        <f t="shared" si="3"/>
        <v>23.08477536935002</v>
      </c>
      <c r="AK21">
        <f t="shared" si="4"/>
        <v>102.84264885972941</v>
      </c>
      <c r="AL21">
        <f t="shared" si="5"/>
        <v>47.760706375168965</v>
      </c>
      <c r="AN21" t="str">
        <f t="shared" si="26"/>
        <v>2070</v>
      </c>
      <c r="AO21">
        <f t="shared" si="27"/>
        <v>270</v>
      </c>
      <c r="AP21">
        <f t="shared" si="28"/>
        <v>1.1107753816611017</v>
      </c>
      <c r="AQ21">
        <f t="shared" si="29"/>
        <v>4.073783888708828</v>
      </c>
      <c r="AR21">
        <f t="shared" si="30"/>
        <v>291.54211324827315</v>
      </c>
      <c r="AS21">
        <f t="shared" si="31"/>
        <v>17.403759673730804</v>
      </c>
      <c r="AT21">
        <f t="shared" si="32"/>
        <v>0.75938204104960161</v>
      </c>
      <c r="AU21">
        <f t="shared" si="33"/>
        <v>23.08477536935002</v>
      </c>
      <c r="AV21">
        <f t="shared" si="34"/>
        <v>102.84264885972941</v>
      </c>
      <c r="AW21">
        <f t="shared" si="35"/>
        <v>47.760706375168965</v>
      </c>
      <c r="AY21" t="str">
        <f t="shared" si="36"/>
        <v>2070</v>
      </c>
      <c r="AZ21">
        <f t="shared" si="37"/>
        <v>10.7</v>
      </c>
      <c r="BA21">
        <f t="shared" si="38"/>
        <v>12.187267272727274</v>
      </c>
      <c r="BB21">
        <f t="shared" si="39"/>
        <v>2</v>
      </c>
      <c r="BC21">
        <f t="shared" si="40"/>
        <v>4.8127893164172555</v>
      </c>
      <c r="BE21">
        <f t="shared" si="41"/>
        <v>10.7</v>
      </c>
      <c r="BF21">
        <f t="shared" si="42"/>
        <v>7.3744779563100185</v>
      </c>
      <c r="BG21">
        <f t="shared" si="43"/>
        <v>2</v>
      </c>
      <c r="BH21">
        <f t="shared" si="44"/>
        <v>4.8127893164172555</v>
      </c>
    </row>
    <row r="22" spans="20:60" x14ac:dyDescent="0.25">
      <c r="T22" t="str">
        <f t="shared" si="20"/>
        <v>2080</v>
      </c>
      <c r="U22">
        <f t="shared" ref="U22:X22" si="50">N127</f>
        <v>45.376774187315249</v>
      </c>
      <c r="V22">
        <f t="shared" si="50"/>
        <v>85</v>
      </c>
      <c r="W22">
        <f t="shared" si="50"/>
        <v>30.787366190660471</v>
      </c>
      <c r="X22">
        <f t="shared" si="50"/>
        <v>85</v>
      </c>
      <c r="Y22">
        <f t="shared" si="22"/>
        <v>42.687817643249446</v>
      </c>
      <c r="AA22" t="str">
        <f t="shared" si="23"/>
        <v>2080</v>
      </c>
      <c r="AB22">
        <f t="shared" si="13"/>
        <v>555.61574645137262</v>
      </c>
      <c r="AC22">
        <f t="shared" si="24"/>
        <v>285.61574645137262</v>
      </c>
      <c r="AD22">
        <f t="shared" si="25"/>
        <v>270</v>
      </c>
      <c r="AE22">
        <f t="shared" si="9"/>
        <v>1.914268661529394</v>
      </c>
      <c r="AF22">
        <f t="shared" si="10"/>
        <v>37.370686878825055</v>
      </c>
      <c r="AG22">
        <f t="shared" si="11"/>
        <v>397.80750050748213</v>
      </c>
      <c r="AH22">
        <f t="shared" si="12"/>
        <v>24.209730223800634</v>
      </c>
      <c r="AI22">
        <f t="shared" si="2"/>
        <v>0.8686333678807352</v>
      </c>
      <c r="AJ22">
        <f t="shared" si="3"/>
        <v>31.765083847001296</v>
      </c>
      <c r="AK22">
        <f t="shared" si="4"/>
        <v>122.47445191515203</v>
      </c>
      <c r="AL22">
        <f t="shared" si="5"/>
        <v>20.578270690230539</v>
      </c>
      <c r="AN22" t="str">
        <f t="shared" si="26"/>
        <v>2080</v>
      </c>
      <c r="AO22">
        <f t="shared" si="27"/>
        <v>270</v>
      </c>
      <c r="AP22">
        <f t="shared" si="28"/>
        <v>1.0456352936486588</v>
      </c>
      <c r="AQ22">
        <f t="shared" si="29"/>
        <v>5.6056030318237582</v>
      </c>
      <c r="AR22">
        <f t="shared" si="30"/>
        <v>275.3330485923301</v>
      </c>
      <c r="AS22">
        <f t="shared" si="31"/>
        <v>3.6314595335700943</v>
      </c>
      <c r="AT22">
        <f t="shared" si="32"/>
        <v>0.8686333678807352</v>
      </c>
      <c r="AU22">
        <f t="shared" si="33"/>
        <v>31.765083847001296</v>
      </c>
      <c r="AV22">
        <f t="shared" si="34"/>
        <v>122.47445191515203</v>
      </c>
      <c r="AW22">
        <f t="shared" si="35"/>
        <v>20.578270690230539</v>
      </c>
      <c r="AY22" t="str">
        <f t="shared" si="36"/>
        <v>2080</v>
      </c>
      <c r="AZ22">
        <f t="shared" si="37"/>
        <v>10.7</v>
      </c>
      <c r="BA22">
        <f t="shared" si="38"/>
        <v>12.214834545454545</v>
      </c>
      <c r="BB22">
        <f t="shared" si="39"/>
        <v>2</v>
      </c>
      <c r="BC22">
        <f t="shared" si="40"/>
        <v>5.2142462961882741</v>
      </c>
      <c r="BE22">
        <f t="shared" si="41"/>
        <v>10.7</v>
      </c>
      <c r="BF22">
        <f t="shared" si="42"/>
        <v>7.0005882492662712</v>
      </c>
      <c r="BG22">
        <f t="shared" si="43"/>
        <v>2</v>
      </c>
      <c r="BH22">
        <f t="shared" si="44"/>
        <v>5.2142462961882741</v>
      </c>
    </row>
    <row r="23" spans="20:60" x14ac:dyDescent="0.25">
      <c r="T23" t="str">
        <f t="shared" si="20"/>
        <v>2090</v>
      </c>
      <c r="U23">
        <f t="shared" ref="U23:X23" si="51">N128</f>
        <v>50.312305149118494</v>
      </c>
      <c r="V23">
        <f t="shared" si="51"/>
        <v>85</v>
      </c>
      <c r="W23">
        <f t="shared" si="51"/>
        <v>35.692229895294489</v>
      </c>
      <c r="X23">
        <f t="shared" si="51"/>
        <v>85</v>
      </c>
      <c r="Y23">
        <f t="shared" si="22"/>
        <v>45.836539610683559</v>
      </c>
      <c r="AA23" t="str">
        <f t="shared" si="23"/>
        <v>2090</v>
      </c>
      <c r="AB23">
        <f t="shared" si="13"/>
        <v>541.21235344871832</v>
      </c>
      <c r="AC23">
        <f t="shared" si="24"/>
        <v>271.21235344871832</v>
      </c>
      <c r="AD23">
        <f t="shared" si="25"/>
        <v>270</v>
      </c>
      <c r="AE23">
        <f t="shared" si="9"/>
        <v>1.8896218304681318</v>
      </c>
      <c r="AF23">
        <f t="shared" si="10"/>
        <v>28.309476941807894</v>
      </c>
      <c r="AG23">
        <f t="shared" si="11"/>
        <v>406.77219081327263</v>
      </c>
      <c r="AH23">
        <f t="shared" si="12"/>
        <v>29.605980402767493</v>
      </c>
      <c r="AI23">
        <f t="shared" si="2"/>
        <v>0.95071230150948505</v>
      </c>
      <c r="AJ23">
        <f t="shared" si="3"/>
        <v>24.063055400536708</v>
      </c>
      <c r="AK23">
        <f t="shared" si="4"/>
        <v>145.18606549519924</v>
      </c>
      <c r="AL23">
        <f t="shared" si="5"/>
        <v>25.165083342352368</v>
      </c>
      <c r="AN23" t="str">
        <f t="shared" si="26"/>
        <v>2090</v>
      </c>
      <c r="AO23">
        <f t="shared" si="27"/>
        <v>270</v>
      </c>
      <c r="AP23">
        <f t="shared" si="28"/>
        <v>0.93890952895864677</v>
      </c>
      <c r="AQ23">
        <f t="shared" si="29"/>
        <v>4.2464215412711859</v>
      </c>
      <c r="AR23">
        <f t="shared" si="30"/>
        <v>261.58612531807341</v>
      </c>
      <c r="AS23">
        <f t="shared" si="31"/>
        <v>4.440897060415125</v>
      </c>
      <c r="AT23">
        <f t="shared" si="32"/>
        <v>0.95071230150948505</v>
      </c>
      <c r="AU23">
        <f t="shared" si="33"/>
        <v>24.063055400536708</v>
      </c>
      <c r="AV23">
        <f t="shared" si="34"/>
        <v>145.18606549519924</v>
      </c>
      <c r="AW23">
        <f t="shared" si="35"/>
        <v>25.165083342352368</v>
      </c>
      <c r="AY23" t="str">
        <f t="shared" si="36"/>
        <v>2090</v>
      </c>
      <c r="AZ23">
        <f t="shared" si="37"/>
        <v>10.7</v>
      </c>
      <c r="BA23">
        <f t="shared" si="38"/>
        <v>12.266010909090909</v>
      </c>
      <c r="BB23">
        <f t="shared" si="39"/>
        <v>2</v>
      </c>
      <c r="BC23">
        <f t="shared" si="40"/>
        <v>5.6223149489962205</v>
      </c>
      <c r="BE23">
        <f t="shared" si="41"/>
        <v>10.7</v>
      </c>
      <c r="BF23">
        <f t="shared" si="42"/>
        <v>6.6436959600946883</v>
      </c>
      <c r="BG23">
        <f t="shared" si="43"/>
        <v>2</v>
      </c>
      <c r="BH23">
        <f t="shared" si="44"/>
        <v>5.6223149489962205</v>
      </c>
    </row>
    <row r="24" spans="20:60" x14ac:dyDescent="0.25">
      <c r="T24" t="str">
        <f t="shared" si="20"/>
        <v>2100</v>
      </c>
      <c r="U24">
        <f t="shared" ref="U24:X24" si="52">N129</f>
        <v>55.498005732256019</v>
      </c>
      <c r="V24">
        <f t="shared" si="52"/>
        <v>85</v>
      </c>
      <c r="W24">
        <f t="shared" si="52"/>
        <v>40.862760209760523</v>
      </c>
      <c r="X24">
        <f t="shared" si="52"/>
        <v>85</v>
      </c>
      <c r="Y24">
        <f t="shared" si="22"/>
        <v>48.913479083660405</v>
      </c>
      <c r="AA24" t="str">
        <f t="shared" si="23"/>
        <v>2100</v>
      </c>
      <c r="AB24">
        <f t="shared" si="13"/>
        <v>514.61166012799617</v>
      </c>
      <c r="AC24">
        <f t="shared" si="24"/>
        <v>244.61166012799617</v>
      </c>
      <c r="AD24">
        <f t="shared" si="25"/>
        <v>270</v>
      </c>
      <c r="AE24">
        <f t="shared" si="9"/>
        <v>1.3035212082525276</v>
      </c>
      <c r="AF24">
        <f t="shared" si="10"/>
        <v>0.47810000000000019</v>
      </c>
      <c r="AG24">
        <f t="shared" si="11"/>
        <v>409.47343162003904</v>
      </c>
      <c r="AH24">
        <f t="shared" si="12"/>
        <v>12.057113734373756</v>
      </c>
      <c r="AI24">
        <f t="shared" si="2"/>
        <v>0.72342827487716066</v>
      </c>
      <c r="AJ24">
        <f t="shared" si="3"/>
        <v>0.40638500000000016</v>
      </c>
      <c r="AK24">
        <f t="shared" si="4"/>
        <v>167.32214648557428</v>
      </c>
      <c r="AL24">
        <f t="shared" si="5"/>
        <v>10.248546674217692</v>
      </c>
      <c r="AN24" t="str">
        <f t="shared" si="26"/>
        <v>2100</v>
      </c>
      <c r="AO24">
        <f t="shared" si="27"/>
        <v>270</v>
      </c>
      <c r="AP24">
        <f t="shared" si="28"/>
        <v>0.58009293337536694</v>
      </c>
      <c r="AQ24">
        <f t="shared" si="29"/>
        <v>7.1715000000000029E-2</v>
      </c>
      <c r="AR24">
        <f t="shared" si="30"/>
        <v>242.15128513446476</v>
      </c>
      <c r="AS24">
        <f t="shared" si="31"/>
        <v>1.8085670601560633</v>
      </c>
      <c r="AT24">
        <f t="shared" si="32"/>
        <v>0.72342827487716066</v>
      </c>
      <c r="AU24">
        <f t="shared" si="33"/>
        <v>0.40638500000000016</v>
      </c>
      <c r="AV24">
        <f t="shared" si="34"/>
        <v>167.32214648557428</v>
      </c>
      <c r="AW24">
        <f t="shared" si="35"/>
        <v>10.248546674217692</v>
      </c>
      <c r="AY24" t="str">
        <f t="shared" si="36"/>
        <v>2100</v>
      </c>
      <c r="AZ24">
        <f t="shared" si="37"/>
        <v>10.7</v>
      </c>
      <c r="BA24">
        <f t="shared" si="38"/>
        <v>12.357519999999999</v>
      </c>
      <c r="BB24">
        <f t="shared" si="39"/>
        <v>2</v>
      </c>
      <c r="BC24">
        <f t="shared" si="40"/>
        <v>6.0444929604591513</v>
      </c>
      <c r="BE24">
        <f t="shared" si="41"/>
        <v>10.7</v>
      </c>
      <c r="BF24">
        <f t="shared" si="42"/>
        <v>6.3130270395408479</v>
      </c>
      <c r="BG24">
        <f t="shared" si="43"/>
        <v>2</v>
      </c>
      <c r="BH24">
        <f t="shared" si="44"/>
        <v>6.0444929604591513</v>
      </c>
    </row>
    <row r="25" spans="20:60" x14ac:dyDescent="0.25">
      <c r="T25" t="str">
        <f t="shared" si="20"/>
        <v>2110</v>
      </c>
      <c r="U25">
        <f t="shared" ref="U25:X25" si="53">N130</f>
        <v>60.90106588674626</v>
      </c>
      <c r="V25">
        <f t="shared" si="53"/>
        <v>85</v>
      </c>
      <c r="W25">
        <f t="shared" si="53"/>
        <v>46.258649312385131</v>
      </c>
      <c r="X25">
        <f t="shared" si="53"/>
        <v>85</v>
      </c>
      <c r="Y25">
        <f t="shared" si="22"/>
        <v>51.878659003595864</v>
      </c>
      <c r="AA25" t="str">
        <f t="shared" si="23"/>
        <v>2110</v>
      </c>
      <c r="AB25">
        <f t="shared" si="13"/>
        <v>490.83226241805994</v>
      </c>
      <c r="AC25">
        <f t="shared" si="24"/>
        <v>220.83226241805994</v>
      </c>
      <c r="AD25">
        <f t="shared" si="25"/>
        <v>270</v>
      </c>
      <c r="AE25">
        <f t="shared" si="9"/>
        <v>1.6835484937572819E-2</v>
      </c>
      <c r="AF25">
        <f t="shared" si="10"/>
        <v>0.47810000000000019</v>
      </c>
      <c r="AG25">
        <f t="shared" si="11"/>
        <v>409.47343162003904</v>
      </c>
      <c r="AH25">
        <f t="shared" si="12"/>
        <v>4.6494137557367665</v>
      </c>
      <c r="AI25">
        <f t="shared" si="2"/>
        <v>1.0252989774184465E-2</v>
      </c>
      <c r="AJ25">
        <f t="shared" si="3"/>
        <v>0.40638500000000016</v>
      </c>
      <c r="AK25">
        <f t="shared" si="4"/>
        <v>189.41687876050298</v>
      </c>
      <c r="AL25">
        <f t="shared" si="5"/>
        <v>3.9520016923762515</v>
      </c>
      <c r="AN25" t="str">
        <f t="shared" si="26"/>
        <v>2110</v>
      </c>
      <c r="AO25">
        <f t="shared" si="27"/>
        <v>270</v>
      </c>
      <c r="AP25">
        <f t="shared" si="28"/>
        <v>6.5824951633883539E-3</v>
      </c>
      <c r="AQ25">
        <f t="shared" si="29"/>
        <v>7.1715000000000029E-2</v>
      </c>
      <c r="AR25">
        <f t="shared" si="30"/>
        <v>220.05655285953605</v>
      </c>
      <c r="AS25">
        <f t="shared" si="31"/>
        <v>0.69741206336051498</v>
      </c>
      <c r="AT25">
        <f t="shared" si="32"/>
        <v>1.0252989774184465E-2</v>
      </c>
      <c r="AU25">
        <f t="shared" si="33"/>
        <v>0.40638500000000016</v>
      </c>
      <c r="AV25">
        <f t="shared" si="34"/>
        <v>189.41687876050298</v>
      </c>
      <c r="AW25">
        <f t="shared" si="35"/>
        <v>3.9520016923762515</v>
      </c>
      <c r="AY25" t="str">
        <f t="shared" si="36"/>
        <v>2110</v>
      </c>
      <c r="AZ25">
        <f t="shared" si="37"/>
        <v>10.7</v>
      </c>
      <c r="BA25">
        <f t="shared" si="38"/>
        <v>12.357519999999999</v>
      </c>
      <c r="BB25">
        <f t="shared" si="39"/>
        <v>2</v>
      </c>
      <c r="BC25">
        <f t="shared" si="40"/>
        <v>6.4109156621011589</v>
      </c>
      <c r="BE25">
        <f t="shared" si="41"/>
        <v>10.7</v>
      </c>
      <c r="BF25">
        <f t="shared" si="42"/>
        <v>5.9466043378988402</v>
      </c>
      <c r="BG25">
        <f t="shared" si="43"/>
        <v>2</v>
      </c>
      <c r="BH25">
        <f t="shared" si="44"/>
        <v>6.4109156621011589</v>
      </c>
    </row>
    <row r="26" spans="20:60" x14ac:dyDescent="0.25">
      <c r="T26" t="str">
        <f t="shared" si="20"/>
        <v>2120</v>
      </c>
      <c r="U26">
        <f t="shared" ref="U26:X26" si="54">N131</f>
        <v>66.461229161105763</v>
      </c>
      <c r="V26">
        <f t="shared" si="54"/>
        <v>80</v>
      </c>
      <c r="W26">
        <f t="shared" si="54"/>
        <v>51.815561950811798</v>
      </c>
      <c r="X26">
        <f t="shared" si="54"/>
        <v>85</v>
      </c>
      <c r="Y26">
        <f t="shared" si="22"/>
        <v>54.650382677062645</v>
      </c>
      <c r="AA26" t="str">
        <f t="shared" si="23"/>
        <v>2120</v>
      </c>
      <c r="AB26">
        <f t="shared" si="13"/>
        <v>467.49922580034439</v>
      </c>
      <c r="AC26">
        <f t="shared" si="24"/>
        <v>197.49922580034439</v>
      </c>
      <c r="AD26">
        <f t="shared" si="25"/>
        <v>270</v>
      </c>
      <c r="AE26">
        <f t="shared" si="9"/>
        <v>7.9793237520025366E-3</v>
      </c>
      <c r="AF26">
        <f t="shared" si="10"/>
        <v>0</v>
      </c>
      <c r="AG26">
        <f t="shared" si="11"/>
        <v>409.47343162003904</v>
      </c>
      <c r="AH26">
        <f t="shared" si="12"/>
        <v>1.2938509759603516</v>
      </c>
      <c r="AI26">
        <f t="shared" si="2"/>
        <v>5.3031566443249483E-3</v>
      </c>
      <c r="AJ26">
        <f t="shared" si="3"/>
        <v>0</v>
      </c>
      <c r="AK26">
        <f t="shared" si="4"/>
        <v>212.1709596331963</v>
      </c>
      <c r="AL26">
        <f t="shared" si="5"/>
        <v>1.0997733295662988</v>
      </c>
      <c r="AN26" t="str">
        <f t="shared" si="26"/>
        <v>2120</v>
      </c>
      <c r="AO26">
        <f t="shared" si="27"/>
        <v>270</v>
      </c>
      <c r="AP26">
        <f t="shared" si="28"/>
        <v>2.6761671076775883E-3</v>
      </c>
      <c r="AQ26">
        <f t="shared" si="29"/>
        <v>0</v>
      </c>
      <c r="AR26">
        <f t="shared" si="30"/>
        <v>197.30247198684273</v>
      </c>
      <c r="AS26">
        <f t="shared" si="31"/>
        <v>0.19407764639405278</v>
      </c>
      <c r="AT26">
        <f t="shared" si="32"/>
        <v>5.3031566443249483E-3</v>
      </c>
      <c r="AU26">
        <f t="shared" si="33"/>
        <v>0</v>
      </c>
      <c r="AV26">
        <f t="shared" si="34"/>
        <v>212.1709596331963</v>
      </c>
      <c r="AW26">
        <f t="shared" si="35"/>
        <v>1.0997733295662988</v>
      </c>
      <c r="AY26" t="str">
        <f t="shared" si="36"/>
        <v>2120</v>
      </c>
      <c r="AZ26">
        <f t="shared" si="37"/>
        <v>10.7</v>
      </c>
      <c r="BA26">
        <f t="shared" si="38"/>
        <v>12.357519999999999</v>
      </c>
      <c r="BB26">
        <f t="shared" si="39"/>
        <v>2</v>
      </c>
      <c r="BC26">
        <f t="shared" si="40"/>
        <v>6.7534319693945513</v>
      </c>
      <c r="BE26">
        <f t="shared" si="41"/>
        <v>10.7</v>
      </c>
      <c r="BF26">
        <f t="shared" si="42"/>
        <v>5.6040880306054479</v>
      </c>
      <c r="BG26">
        <f t="shared" si="43"/>
        <v>2</v>
      </c>
      <c r="BH26">
        <f t="shared" si="44"/>
        <v>6.7534319693945513</v>
      </c>
    </row>
    <row r="27" spans="20:60" x14ac:dyDescent="0.25">
      <c r="T27" t="str">
        <f t="shared" si="20"/>
        <v>2130</v>
      </c>
      <c r="U27">
        <f t="shared" ref="U27:X27" si="55">N132</f>
        <v>71.931639968209822</v>
      </c>
      <c r="V27">
        <f t="shared" si="55"/>
        <v>75</v>
      </c>
      <c r="W27">
        <f t="shared" si="55"/>
        <v>57.284575215547157</v>
      </c>
      <c r="X27">
        <f t="shared" si="55"/>
        <v>85</v>
      </c>
      <c r="Y27">
        <f t="shared" si="22"/>
        <v>57.015817420008773</v>
      </c>
      <c r="AA27" t="str">
        <f t="shared" si="23"/>
        <v>2130</v>
      </c>
      <c r="AB27">
        <f t="shared" si="13"/>
        <v>445.00097403329249</v>
      </c>
      <c r="AC27">
        <f t="shared" si="24"/>
        <v>175.00097403329249</v>
      </c>
      <c r="AD27">
        <f t="shared" si="25"/>
        <v>270</v>
      </c>
      <c r="AE27">
        <f t="shared" si="9"/>
        <v>3.7832152204128546E-3</v>
      </c>
      <c r="AF27">
        <f t="shared" si="10"/>
        <v>0</v>
      </c>
      <c r="AG27">
        <f t="shared" si="11"/>
        <v>409.47343162003904</v>
      </c>
      <c r="AH27">
        <f t="shared" si="12"/>
        <v>0.61064300565262575</v>
      </c>
      <c r="AI27">
        <f t="shared" si="2"/>
        <v>2.7213287515698904E-3</v>
      </c>
      <c r="AJ27">
        <f t="shared" si="3"/>
        <v>0</v>
      </c>
      <c r="AK27">
        <f t="shared" si="4"/>
        <v>234.56511592406335</v>
      </c>
      <c r="AL27">
        <f t="shared" si="5"/>
        <v>0.51904655480473183</v>
      </c>
      <c r="AN27" t="str">
        <f t="shared" si="26"/>
        <v>2130</v>
      </c>
      <c r="AO27">
        <f t="shared" si="27"/>
        <v>270</v>
      </c>
      <c r="AP27">
        <f t="shared" si="28"/>
        <v>1.0618864688429642E-3</v>
      </c>
      <c r="AQ27">
        <f t="shared" si="29"/>
        <v>0</v>
      </c>
      <c r="AR27">
        <f t="shared" si="30"/>
        <v>174.90831569597569</v>
      </c>
      <c r="AS27">
        <f t="shared" si="31"/>
        <v>9.1596450847893918E-2</v>
      </c>
      <c r="AT27">
        <f t="shared" si="32"/>
        <v>2.7213287515698904E-3</v>
      </c>
      <c r="AU27">
        <f t="shared" si="33"/>
        <v>0</v>
      </c>
      <c r="AV27">
        <f t="shared" si="34"/>
        <v>234.56511592406335</v>
      </c>
      <c r="AW27">
        <f t="shared" si="35"/>
        <v>0.51904655480473183</v>
      </c>
      <c r="AY27" t="str">
        <f t="shared" si="36"/>
        <v>2130</v>
      </c>
      <c r="AZ27">
        <f t="shared" si="37"/>
        <v>10.7</v>
      </c>
      <c r="BA27">
        <f t="shared" si="38"/>
        <v>12.357519999999999</v>
      </c>
      <c r="BB27">
        <f t="shared" si="39"/>
        <v>2</v>
      </c>
      <c r="BC27">
        <f t="shared" si="40"/>
        <v>7.0457410408410679</v>
      </c>
      <c r="BE27">
        <f t="shared" si="41"/>
        <v>10.7</v>
      </c>
      <c r="BF27">
        <f t="shared" si="42"/>
        <v>5.3117789591589313</v>
      </c>
      <c r="BG27">
        <f t="shared" si="43"/>
        <v>2</v>
      </c>
      <c r="BH27">
        <f t="shared" si="44"/>
        <v>7.0457410408410679</v>
      </c>
    </row>
    <row r="28" spans="20:60" x14ac:dyDescent="0.25">
      <c r="T28" t="str">
        <f t="shared" si="20"/>
        <v>2140</v>
      </c>
      <c r="U28">
        <f t="shared" ref="U28:X28" si="56">N133</f>
        <v>74.326546697619648</v>
      </c>
      <c r="V28">
        <f t="shared" si="56"/>
        <v>70</v>
      </c>
      <c r="W28">
        <f t="shared" si="56"/>
        <v>59.007147707151873</v>
      </c>
      <c r="X28">
        <f t="shared" si="56"/>
        <v>85</v>
      </c>
      <c r="Y28">
        <f t="shared" si="22"/>
        <v>56.171910332661639</v>
      </c>
      <c r="AA28" t="str">
        <f t="shared" si="23"/>
        <v>2140</v>
      </c>
      <c r="AB28">
        <f t="shared" si="13"/>
        <v>437.9012720718892</v>
      </c>
      <c r="AC28">
        <f t="shared" si="24"/>
        <v>167.9012720718892</v>
      </c>
      <c r="AD28">
        <f t="shared" si="25"/>
        <v>270</v>
      </c>
      <c r="AE28">
        <f t="shared" si="9"/>
        <v>1.8977054920476274E-3</v>
      </c>
      <c r="AF28">
        <f t="shared" si="10"/>
        <v>0</v>
      </c>
      <c r="AG28">
        <f t="shared" si="11"/>
        <v>409.47343162003904</v>
      </c>
      <c r="AH28">
        <f t="shared" si="12"/>
        <v>0.30630575264523235</v>
      </c>
      <c r="AI28">
        <f t="shared" si="2"/>
        <v>1.4104989587300724E-3</v>
      </c>
      <c r="AJ28">
        <f t="shared" si="3"/>
        <v>0</v>
      </c>
      <c r="AK28">
        <f t="shared" si="4"/>
        <v>241.61859261757996</v>
      </c>
      <c r="AL28">
        <f t="shared" si="5"/>
        <v>0.26035988974844748</v>
      </c>
      <c r="AN28" t="str">
        <f t="shared" si="26"/>
        <v>2140</v>
      </c>
      <c r="AO28">
        <f t="shared" si="27"/>
        <v>270</v>
      </c>
      <c r="AP28">
        <f t="shared" si="28"/>
        <v>4.8720653331755506E-4</v>
      </c>
      <c r="AQ28">
        <f t="shared" si="29"/>
        <v>0</v>
      </c>
      <c r="AR28">
        <f t="shared" si="30"/>
        <v>167.85483900245907</v>
      </c>
      <c r="AS28">
        <f t="shared" si="31"/>
        <v>4.5945862896784873E-2</v>
      </c>
      <c r="AT28">
        <f t="shared" si="32"/>
        <v>1.4104989587300724E-3</v>
      </c>
      <c r="AU28">
        <f t="shared" si="33"/>
        <v>0</v>
      </c>
      <c r="AV28">
        <f t="shared" si="34"/>
        <v>241.61859261757996</v>
      </c>
      <c r="AW28">
        <f t="shared" si="35"/>
        <v>0.26035988974844748</v>
      </c>
      <c r="AY28" t="str">
        <f t="shared" si="36"/>
        <v>2140</v>
      </c>
      <c r="AZ28">
        <f t="shared" si="37"/>
        <v>10.7</v>
      </c>
      <c r="BA28">
        <f t="shared" si="38"/>
        <v>12.357519999999999</v>
      </c>
      <c r="BB28">
        <f t="shared" si="39"/>
        <v>2</v>
      </c>
      <c r="BC28">
        <f t="shared" si="40"/>
        <v>6.9414550537407287</v>
      </c>
      <c r="BE28">
        <f t="shared" si="41"/>
        <v>10.7</v>
      </c>
      <c r="BF28">
        <f t="shared" si="42"/>
        <v>5.4160649462592705</v>
      </c>
      <c r="BG28">
        <f t="shared" si="43"/>
        <v>2</v>
      </c>
      <c r="BH28">
        <f t="shared" si="44"/>
        <v>6.9414550537407287</v>
      </c>
    </row>
    <row r="29" spans="20:60" x14ac:dyDescent="0.25">
      <c r="T29" t="str">
        <f t="shared" si="20"/>
        <v>2150</v>
      </c>
      <c r="U29">
        <f t="shared" ref="U29:X29" si="57">N134</f>
        <v>69.326546697619648</v>
      </c>
      <c r="V29">
        <f t="shared" si="57"/>
        <v>65</v>
      </c>
      <c r="W29">
        <f t="shared" si="57"/>
        <v>54.007147707151873</v>
      </c>
      <c r="X29">
        <f t="shared" si="57"/>
        <v>80</v>
      </c>
      <c r="Y29">
        <f t="shared" si="22"/>
        <v>51.171910332661639</v>
      </c>
      <c r="AA29" t="str">
        <f t="shared" si="23"/>
        <v>2150</v>
      </c>
      <c r="AB29">
        <f t="shared" si="13"/>
        <v>458.3595735971486</v>
      </c>
      <c r="AC29">
        <f t="shared" si="24"/>
        <v>188.3595735971486</v>
      </c>
      <c r="AD29">
        <f t="shared" si="25"/>
        <v>270</v>
      </c>
      <c r="AE29">
        <f t="shared" si="9"/>
        <v>1.0878988750449982E-3</v>
      </c>
      <c r="AF29">
        <f t="shared" si="10"/>
        <v>0</v>
      </c>
      <c r="AG29">
        <f t="shared" si="11"/>
        <v>409.47343162003904</v>
      </c>
      <c r="AH29">
        <f t="shared" si="12"/>
        <v>0.15364658767079231</v>
      </c>
      <c r="AI29">
        <f t="shared" si="2"/>
        <v>7.5420272163094948E-4</v>
      </c>
      <c r="AJ29">
        <f t="shared" si="3"/>
        <v>0</v>
      </c>
      <c r="AK29">
        <f t="shared" si="4"/>
        <v>221.14492103657798</v>
      </c>
      <c r="AL29">
        <f t="shared" si="5"/>
        <v>0.12291727013663385</v>
      </c>
      <c r="AN29" t="str">
        <f t="shared" si="26"/>
        <v>2150</v>
      </c>
      <c r="AO29">
        <f t="shared" si="27"/>
        <v>270</v>
      </c>
      <c r="AP29">
        <f t="shared" si="28"/>
        <v>3.3369615341404869E-4</v>
      </c>
      <c r="AQ29">
        <f t="shared" si="29"/>
        <v>0</v>
      </c>
      <c r="AR29">
        <f t="shared" si="30"/>
        <v>188.32851058346105</v>
      </c>
      <c r="AS29">
        <f t="shared" si="31"/>
        <v>3.072931753415846E-2</v>
      </c>
      <c r="AT29">
        <f t="shared" si="32"/>
        <v>7.5420272163094948E-4</v>
      </c>
      <c r="AU29">
        <f t="shared" si="33"/>
        <v>0</v>
      </c>
      <c r="AV29">
        <f t="shared" si="34"/>
        <v>221.14492103657798</v>
      </c>
      <c r="AW29">
        <f t="shared" si="35"/>
        <v>0.12291727013663385</v>
      </c>
      <c r="AY29" t="str">
        <f t="shared" si="36"/>
        <v>2150</v>
      </c>
      <c r="AZ29">
        <f t="shared" si="37"/>
        <v>10.7</v>
      </c>
      <c r="BA29">
        <f t="shared" si="38"/>
        <v>12.357519999999999</v>
      </c>
      <c r="BB29">
        <f t="shared" si="39"/>
        <v>2</v>
      </c>
      <c r="BC29">
        <f t="shared" si="40"/>
        <v>6.3235790537407288</v>
      </c>
      <c r="BE29">
        <f t="shared" si="41"/>
        <v>10.7</v>
      </c>
      <c r="BF29">
        <f t="shared" si="42"/>
        <v>6.0339409462592704</v>
      </c>
      <c r="BG29">
        <f t="shared" si="43"/>
        <v>2</v>
      </c>
      <c r="BH29">
        <f t="shared" si="44"/>
        <v>6.3235790537407288</v>
      </c>
    </row>
    <row r="30" spans="20:60" x14ac:dyDescent="0.25">
      <c r="T30" t="str">
        <f t="shared" si="20"/>
        <v>2160</v>
      </c>
      <c r="U30">
        <f t="shared" ref="U30:X30" si="58">N135</f>
        <v>64.327979883214056</v>
      </c>
      <c r="V30">
        <f t="shared" si="58"/>
        <v>60</v>
      </c>
      <c r="W30">
        <f t="shared" si="58"/>
        <v>74.007147707151873</v>
      </c>
      <c r="X30">
        <f t="shared" si="58"/>
        <v>75</v>
      </c>
      <c r="Y30">
        <f t="shared" si="22"/>
        <v>71.171910332661639</v>
      </c>
      <c r="AA30" t="str">
        <f t="shared" si="23"/>
        <v>2160</v>
      </c>
      <c r="AB30">
        <f t="shared" si="13"/>
        <v>377.10714253209289</v>
      </c>
      <c r="AC30">
        <f t="shared" si="24"/>
        <v>107.10714253209289</v>
      </c>
      <c r="AD30">
        <f t="shared" si="25"/>
        <v>270</v>
      </c>
      <c r="AE30">
        <f t="shared" si="9"/>
        <v>4.7641081897172435E-2</v>
      </c>
      <c r="AF30">
        <f t="shared" si="10"/>
        <v>1.5926400000000003</v>
      </c>
      <c r="AG30">
        <f t="shared" si="11"/>
        <v>409.47343162003904</v>
      </c>
      <c r="AH30">
        <f t="shared" si="12"/>
        <v>7.7070945285904399E-2</v>
      </c>
      <c r="AI30">
        <f t="shared" si="2"/>
        <v>3.0646545578958618E-2</v>
      </c>
      <c r="AJ30">
        <f t="shared" si="3"/>
        <v>0.9555840000000001</v>
      </c>
      <c r="AK30">
        <f t="shared" si="4"/>
        <v>303.03960736058582</v>
      </c>
      <c r="AL30">
        <f t="shared" si="5"/>
        <v>5.7803208964428296E-2</v>
      </c>
      <c r="AN30" t="str">
        <f t="shared" si="26"/>
        <v>2160</v>
      </c>
      <c r="AO30">
        <f t="shared" si="27"/>
        <v>270</v>
      </c>
      <c r="AP30">
        <f t="shared" si="28"/>
        <v>1.6994536318213817E-2</v>
      </c>
      <c r="AQ30">
        <f t="shared" si="29"/>
        <v>0.63705600000000018</v>
      </c>
      <c r="AR30">
        <f t="shared" si="30"/>
        <v>106.43382425945322</v>
      </c>
      <c r="AS30">
        <f t="shared" si="31"/>
        <v>1.9267736321476103E-2</v>
      </c>
      <c r="AT30">
        <f t="shared" si="32"/>
        <v>3.0646545578958618E-2</v>
      </c>
      <c r="AU30">
        <f t="shared" si="33"/>
        <v>0.9555840000000001</v>
      </c>
      <c r="AV30">
        <f t="shared" si="34"/>
        <v>303.03960736058582</v>
      </c>
      <c r="AW30">
        <f t="shared" si="35"/>
        <v>5.7803208964428296E-2</v>
      </c>
      <c r="AY30" t="str">
        <f t="shared" si="36"/>
        <v>2160</v>
      </c>
      <c r="AZ30">
        <f t="shared" si="37"/>
        <v>10.7</v>
      </c>
      <c r="BA30">
        <f t="shared" si="38"/>
        <v>12.357519999999999</v>
      </c>
      <c r="BB30">
        <f t="shared" si="39"/>
        <v>0.73271186391983156</v>
      </c>
      <c r="BC30">
        <f t="shared" si="40"/>
        <v>8.7950830537407274</v>
      </c>
      <c r="BE30">
        <f t="shared" si="41"/>
        <v>10.7</v>
      </c>
      <c r="BF30">
        <f t="shared" si="42"/>
        <v>3.5624369462592718</v>
      </c>
      <c r="BG30">
        <f t="shared" si="43"/>
        <v>0.73271186391983156</v>
      </c>
      <c r="BH30">
        <f t="shared" si="44"/>
        <v>8.7950830537407274</v>
      </c>
    </row>
    <row r="31" spans="20:60" x14ac:dyDescent="0.25">
      <c r="T31" t="str">
        <f t="shared" si="20"/>
        <v>2170</v>
      </c>
      <c r="U31">
        <f t="shared" ref="U31:X31" si="59">N136</f>
        <v>59.328508505250717</v>
      </c>
      <c r="V31">
        <f t="shared" si="59"/>
        <v>55</v>
      </c>
      <c r="W31">
        <f t="shared" si="59"/>
        <v>69.007147707151873</v>
      </c>
      <c r="X31">
        <f t="shared" si="59"/>
        <v>70</v>
      </c>
      <c r="Y31">
        <f t="shared" si="22"/>
        <v>66.171910332661639</v>
      </c>
      <c r="AA31" t="str">
        <f t="shared" si="23"/>
        <v>2170</v>
      </c>
      <c r="AB31">
        <f t="shared" si="13"/>
        <v>397.57093032059981</v>
      </c>
      <c r="AC31">
        <f t="shared" si="24"/>
        <v>127.57093032059981</v>
      </c>
      <c r="AD31">
        <f t="shared" si="25"/>
        <v>270</v>
      </c>
      <c r="AE31">
        <f t="shared" si="9"/>
        <v>0.22022403423686604</v>
      </c>
      <c r="AF31">
        <f t="shared" si="10"/>
        <v>1.2494848256196336</v>
      </c>
      <c r="AG31">
        <f t="shared" si="11"/>
        <v>409.47343162003904</v>
      </c>
      <c r="AH31">
        <f t="shared" si="12"/>
        <v>3.8659697539068935E-2</v>
      </c>
      <c r="AI31">
        <f t="shared" si="2"/>
        <v>0.13065563488282533</v>
      </c>
      <c r="AJ31">
        <f t="shared" si="3"/>
        <v>0.68721665409079857</v>
      </c>
      <c r="AK31">
        <f t="shared" si="4"/>
        <v>282.56593577958387</v>
      </c>
      <c r="AL31">
        <f t="shared" si="5"/>
        <v>2.7061788277348259E-2</v>
      </c>
      <c r="AN31" t="str">
        <f t="shared" si="26"/>
        <v>2170</v>
      </c>
      <c r="AO31">
        <f t="shared" si="27"/>
        <v>270</v>
      </c>
      <c r="AP31">
        <f t="shared" si="28"/>
        <v>8.9568399354040706E-2</v>
      </c>
      <c r="AQ31">
        <f t="shared" si="29"/>
        <v>0.56226817152883501</v>
      </c>
      <c r="AR31">
        <f t="shared" si="30"/>
        <v>126.90749584045517</v>
      </c>
      <c r="AS31">
        <f t="shared" si="31"/>
        <v>1.1597909261720676E-2</v>
      </c>
      <c r="AT31">
        <f t="shared" si="32"/>
        <v>0.13065563488282533</v>
      </c>
      <c r="AU31">
        <f t="shared" si="33"/>
        <v>0.68721665409079857</v>
      </c>
      <c r="AV31">
        <f t="shared" si="34"/>
        <v>282.56593577958387</v>
      </c>
      <c r="AW31">
        <f t="shared" si="35"/>
        <v>2.7061788277348259E-2</v>
      </c>
      <c r="AY31" t="str">
        <f t="shared" si="36"/>
        <v>2170</v>
      </c>
      <c r="AZ31">
        <f t="shared" si="37"/>
        <v>10.7</v>
      </c>
      <c r="BA31">
        <f t="shared" si="38"/>
        <v>12.357519999999999</v>
      </c>
      <c r="BB31">
        <f t="shared" si="39"/>
        <v>1.4525625695114248</v>
      </c>
      <c r="BC31">
        <f t="shared" si="40"/>
        <v>8.1772070537407284</v>
      </c>
      <c r="BE31">
        <f t="shared" si="41"/>
        <v>10.7</v>
      </c>
      <c r="BF31">
        <f t="shared" si="42"/>
        <v>4.1803129462592707</v>
      </c>
      <c r="BG31">
        <f t="shared" si="43"/>
        <v>1.4525625695114248</v>
      </c>
      <c r="BH31">
        <f t="shared" si="44"/>
        <v>8.1772070537407284</v>
      </c>
    </row>
    <row r="32" spans="20:60" x14ac:dyDescent="0.25">
      <c r="T32">
        <f t="shared" si="20"/>
        <v>0</v>
      </c>
      <c r="U32">
        <f t="shared" ref="U16:U44" si="60">M137</f>
        <v>0</v>
      </c>
      <c r="V32">
        <f t="shared" ref="V16:V44" si="61">N137</f>
        <v>0</v>
      </c>
      <c r="W32">
        <f t="shared" ref="W16:W44" si="62">O137</f>
        <v>0</v>
      </c>
      <c r="X32">
        <f t="shared" ref="X16:X44" si="63">P137</f>
        <v>0</v>
      </c>
      <c r="Y32">
        <f t="shared" ref="Y16:Y44" si="64">Q137</f>
        <v>0</v>
      </c>
      <c r="AA32">
        <f t="shared" si="23"/>
        <v>0</v>
      </c>
      <c r="AB32">
        <f t="shared" si="13"/>
        <v>0</v>
      </c>
      <c r="AC32">
        <f t="shared" si="24"/>
        <v>0</v>
      </c>
      <c r="AD32">
        <f t="shared" si="25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0</v>
      </c>
      <c r="AI32">
        <f t="shared" si="2"/>
        <v>0</v>
      </c>
      <c r="AJ32">
        <f t="shared" si="3"/>
        <v>0</v>
      </c>
      <c r="AK32">
        <f t="shared" si="4"/>
        <v>0</v>
      </c>
      <c r="AL32">
        <f t="shared" si="5"/>
        <v>0</v>
      </c>
      <c r="AN32">
        <f t="shared" si="26"/>
        <v>0</v>
      </c>
      <c r="AO32">
        <f t="shared" si="27"/>
        <v>0</v>
      </c>
      <c r="AP32">
        <f t="shared" si="28"/>
        <v>0</v>
      </c>
      <c r="AQ32">
        <f t="shared" si="29"/>
        <v>0</v>
      </c>
      <c r="AR32">
        <f t="shared" si="30"/>
        <v>0</v>
      </c>
      <c r="AS32">
        <f t="shared" si="31"/>
        <v>0</v>
      </c>
      <c r="AT32">
        <f t="shared" si="32"/>
        <v>0</v>
      </c>
      <c r="AU32">
        <f t="shared" si="33"/>
        <v>0</v>
      </c>
      <c r="AV32">
        <f t="shared" si="34"/>
        <v>0</v>
      </c>
      <c r="AW32">
        <f t="shared" si="35"/>
        <v>0</v>
      </c>
      <c r="AY32">
        <f t="shared" si="36"/>
        <v>0</v>
      </c>
      <c r="AZ32">
        <f t="shared" si="37"/>
        <v>0</v>
      </c>
      <c r="BA32">
        <f t="shared" ref="BA32:BA44" si="65">Q103</f>
        <v>0</v>
      </c>
      <c r="BC32">
        <f t="shared" ref="BC32:BC44" si="66">Q69</f>
        <v>0</v>
      </c>
      <c r="BE32">
        <f t="shared" si="41"/>
        <v>0</v>
      </c>
      <c r="BF32">
        <f t="shared" ref="BF32:BF44" si="67">BA32-BC32</f>
        <v>0</v>
      </c>
      <c r="BH32">
        <f t="shared" si="44"/>
        <v>0</v>
      </c>
    </row>
    <row r="33" spans="2:60" x14ac:dyDescent="0.25">
      <c r="T33">
        <f t="shared" si="20"/>
        <v>0</v>
      </c>
      <c r="U33">
        <f t="shared" si="60"/>
        <v>0</v>
      </c>
      <c r="V33">
        <f t="shared" si="61"/>
        <v>0</v>
      </c>
      <c r="W33">
        <f t="shared" si="62"/>
        <v>0</v>
      </c>
      <c r="X33">
        <f t="shared" si="63"/>
        <v>0</v>
      </c>
      <c r="Y33">
        <f t="shared" si="64"/>
        <v>0</v>
      </c>
      <c r="AA33">
        <f t="shared" si="23"/>
        <v>0</v>
      </c>
      <c r="AB33">
        <f t="shared" si="13"/>
        <v>0</v>
      </c>
      <c r="AC33">
        <f t="shared" si="24"/>
        <v>0</v>
      </c>
      <c r="AD33">
        <f t="shared" si="25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0</v>
      </c>
      <c r="AI33">
        <f t="shared" si="2"/>
        <v>0</v>
      </c>
      <c r="AJ33">
        <f t="shared" si="3"/>
        <v>0</v>
      </c>
      <c r="AK33">
        <f t="shared" si="4"/>
        <v>0</v>
      </c>
      <c r="AL33">
        <f t="shared" si="5"/>
        <v>0</v>
      </c>
      <c r="AN33">
        <f t="shared" si="26"/>
        <v>0</v>
      </c>
      <c r="AO33">
        <f t="shared" si="27"/>
        <v>0</v>
      </c>
      <c r="AP33">
        <f t="shared" si="28"/>
        <v>0</v>
      </c>
      <c r="AQ33">
        <f t="shared" si="29"/>
        <v>0</v>
      </c>
      <c r="AR33">
        <f t="shared" si="30"/>
        <v>0</v>
      </c>
      <c r="AS33">
        <f t="shared" si="31"/>
        <v>0</v>
      </c>
      <c r="AT33">
        <f t="shared" si="32"/>
        <v>0</v>
      </c>
      <c r="AU33">
        <f t="shared" si="33"/>
        <v>0</v>
      </c>
      <c r="AV33">
        <f t="shared" si="34"/>
        <v>0</v>
      </c>
      <c r="AW33">
        <f t="shared" si="35"/>
        <v>0</v>
      </c>
      <c r="AY33">
        <f t="shared" si="36"/>
        <v>0</v>
      </c>
      <c r="AZ33">
        <f t="shared" si="37"/>
        <v>0</v>
      </c>
      <c r="BA33">
        <f t="shared" si="65"/>
        <v>0</v>
      </c>
      <c r="BC33">
        <f t="shared" si="66"/>
        <v>0</v>
      </c>
      <c r="BE33">
        <f t="shared" si="41"/>
        <v>0</v>
      </c>
      <c r="BF33">
        <f t="shared" si="67"/>
        <v>0</v>
      </c>
      <c r="BH33">
        <f t="shared" si="44"/>
        <v>0</v>
      </c>
    </row>
    <row r="34" spans="2:60" x14ac:dyDescent="0.25">
      <c r="T34">
        <f t="shared" si="20"/>
        <v>0</v>
      </c>
      <c r="U34">
        <f t="shared" si="60"/>
        <v>0</v>
      </c>
      <c r="V34">
        <f t="shared" si="61"/>
        <v>0</v>
      </c>
      <c r="W34">
        <f t="shared" si="62"/>
        <v>0</v>
      </c>
      <c r="X34">
        <f t="shared" si="63"/>
        <v>0</v>
      </c>
      <c r="Y34">
        <f t="shared" si="64"/>
        <v>0</v>
      </c>
      <c r="AA34">
        <f t="shared" si="23"/>
        <v>0</v>
      </c>
      <c r="AB34">
        <f t="shared" si="13"/>
        <v>0</v>
      </c>
      <c r="AC34">
        <f t="shared" si="24"/>
        <v>0</v>
      </c>
      <c r="AD34">
        <f t="shared" si="25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2"/>
        <v>0</v>
      </c>
      <c r="AJ34">
        <f t="shared" si="3"/>
        <v>0</v>
      </c>
      <c r="AK34">
        <f t="shared" si="4"/>
        <v>0</v>
      </c>
      <c r="AL34">
        <f t="shared" si="5"/>
        <v>0</v>
      </c>
      <c r="AN34">
        <f t="shared" si="26"/>
        <v>0</v>
      </c>
      <c r="AO34">
        <f t="shared" si="27"/>
        <v>0</v>
      </c>
      <c r="AP34">
        <f t="shared" si="28"/>
        <v>0</v>
      </c>
      <c r="AQ34">
        <f t="shared" si="29"/>
        <v>0</v>
      </c>
      <c r="AR34">
        <f t="shared" si="30"/>
        <v>0</v>
      </c>
      <c r="AS34">
        <f t="shared" si="31"/>
        <v>0</v>
      </c>
      <c r="AT34">
        <f t="shared" si="32"/>
        <v>0</v>
      </c>
      <c r="AU34">
        <f t="shared" si="33"/>
        <v>0</v>
      </c>
      <c r="AV34">
        <f t="shared" si="34"/>
        <v>0</v>
      </c>
      <c r="AW34">
        <f t="shared" si="35"/>
        <v>0</v>
      </c>
      <c r="AY34">
        <f t="shared" si="36"/>
        <v>0</v>
      </c>
      <c r="AZ34">
        <f t="shared" si="37"/>
        <v>0</v>
      </c>
      <c r="BA34">
        <f t="shared" si="65"/>
        <v>0</v>
      </c>
      <c r="BC34">
        <f t="shared" si="66"/>
        <v>0</v>
      </c>
      <c r="BE34">
        <f t="shared" si="41"/>
        <v>0</v>
      </c>
      <c r="BF34">
        <f t="shared" si="67"/>
        <v>0</v>
      </c>
      <c r="BH34">
        <f t="shared" si="44"/>
        <v>0</v>
      </c>
    </row>
    <row r="35" spans="2:60" x14ac:dyDescent="0.25">
      <c r="T35">
        <f t="shared" si="20"/>
        <v>0</v>
      </c>
      <c r="U35">
        <f t="shared" si="60"/>
        <v>0</v>
      </c>
      <c r="V35">
        <f t="shared" si="61"/>
        <v>0</v>
      </c>
      <c r="W35">
        <f t="shared" si="62"/>
        <v>0</v>
      </c>
      <c r="X35">
        <f t="shared" si="63"/>
        <v>0</v>
      </c>
      <c r="Y35">
        <f t="shared" si="64"/>
        <v>0</v>
      </c>
      <c r="AA35">
        <f t="shared" si="23"/>
        <v>0</v>
      </c>
      <c r="AB35">
        <f t="shared" si="13"/>
        <v>0</v>
      </c>
      <c r="AC35">
        <f t="shared" si="24"/>
        <v>0</v>
      </c>
      <c r="AD35">
        <f t="shared" si="25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0</v>
      </c>
      <c r="AI35">
        <f t="shared" si="2"/>
        <v>0</v>
      </c>
      <c r="AJ35">
        <f t="shared" si="3"/>
        <v>0</v>
      </c>
      <c r="AK35">
        <f t="shared" si="4"/>
        <v>0</v>
      </c>
      <c r="AL35">
        <f t="shared" si="5"/>
        <v>0</v>
      </c>
      <c r="AN35">
        <f t="shared" si="26"/>
        <v>0</v>
      </c>
      <c r="AO35">
        <f t="shared" si="27"/>
        <v>0</v>
      </c>
      <c r="AP35">
        <f t="shared" si="28"/>
        <v>0</v>
      </c>
      <c r="AQ35">
        <f t="shared" si="29"/>
        <v>0</v>
      </c>
      <c r="AR35">
        <f t="shared" si="30"/>
        <v>0</v>
      </c>
      <c r="AS35">
        <f t="shared" si="31"/>
        <v>0</v>
      </c>
      <c r="AT35">
        <f t="shared" si="32"/>
        <v>0</v>
      </c>
      <c r="AU35">
        <f t="shared" si="33"/>
        <v>0</v>
      </c>
      <c r="AV35">
        <f t="shared" si="34"/>
        <v>0</v>
      </c>
      <c r="AW35">
        <f t="shared" si="35"/>
        <v>0</v>
      </c>
      <c r="AY35">
        <f t="shared" si="36"/>
        <v>0</v>
      </c>
      <c r="AZ35">
        <f t="shared" si="37"/>
        <v>0</v>
      </c>
      <c r="BA35">
        <f t="shared" si="65"/>
        <v>0</v>
      </c>
      <c r="BC35">
        <f t="shared" si="66"/>
        <v>0</v>
      </c>
      <c r="BE35">
        <f t="shared" si="41"/>
        <v>0</v>
      </c>
      <c r="BF35">
        <f t="shared" si="67"/>
        <v>0</v>
      </c>
      <c r="BH35">
        <f t="shared" si="44"/>
        <v>0</v>
      </c>
    </row>
    <row r="36" spans="2:60" x14ac:dyDescent="0.25">
      <c r="T36">
        <f t="shared" si="20"/>
        <v>0</v>
      </c>
      <c r="U36">
        <f t="shared" si="60"/>
        <v>0</v>
      </c>
      <c r="V36">
        <f t="shared" si="61"/>
        <v>0</v>
      </c>
      <c r="W36">
        <f t="shared" si="62"/>
        <v>0</v>
      </c>
      <c r="X36">
        <f t="shared" si="63"/>
        <v>0</v>
      </c>
      <c r="Y36">
        <f t="shared" si="64"/>
        <v>0</v>
      </c>
      <c r="AA36">
        <f t="shared" si="23"/>
        <v>0</v>
      </c>
      <c r="AB36">
        <f t="shared" si="13"/>
        <v>0</v>
      </c>
      <c r="AC36">
        <f t="shared" si="24"/>
        <v>0</v>
      </c>
      <c r="AD36">
        <f t="shared" si="25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2"/>
        <v>0</v>
      </c>
      <c r="AJ36">
        <f t="shared" si="3"/>
        <v>0</v>
      </c>
      <c r="AK36">
        <f t="shared" si="4"/>
        <v>0</v>
      </c>
      <c r="AL36">
        <f t="shared" si="5"/>
        <v>0</v>
      </c>
      <c r="AN36">
        <f t="shared" si="26"/>
        <v>0</v>
      </c>
      <c r="AO36">
        <f t="shared" si="27"/>
        <v>0</v>
      </c>
      <c r="AP36">
        <f t="shared" si="28"/>
        <v>0</v>
      </c>
      <c r="AQ36">
        <f t="shared" si="29"/>
        <v>0</v>
      </c>
      <c r="AR36">
        <f t="shared" si="30"/>
        <v>0</v>
      </c>
      <c r="AS36">
        <f t="shared" si="31"/>
        <v>0</v>
      </c>
      <c r="AT36">
        <f t="shared" si="32"/>
        <v>0</v>
      </c>
      <c r="AU36">
        <f t="shared" si="33"/>
        <v>0</v>
      </c>
      <c r="AV36">
        <f t="shared" si="34"/>
        <v>0</v>
      </c>
      <c r="AW36">
        <f t="shared" si="35"/>
        <v>0</v>
      </c>
      <c r="AY36">
        <f t="shared" si="36"/>
        <v>0</v>
      </c>
      <c r="AZ36">
        <f t="shared" si="37"/>
        <v>0</v>
      </c>
      <c r="BA36">
        <f t="shared" si="65"/>
        <v>0</v>
      </c>
      <c r="BC36">
        <f t="shared" si="66"/>
        <v>0</v>
      </c>
      <c r="BE36">
        <f t="shared" si="41"/>
        <v>0</v>
      </c>
      <c r="BF36">
        <f t="shared" si="67"/>
        <v>0</v>
      </c>
      <c r="BH36">
        <f t="shared" si="44"/>
        <v>0</v>
      </c>
    </row>
    <row r="37" spans="2:60" x14ac:dyDescent="0.25">
      <c r="T37">
        <f t="shared" si="20"/>
        <v>0</v>
      </c>
      <c r="U37">
        <f t="shared" si="60"/>
        <v>0</v>
      </c>
      <c r="V37">
        <f t="shared" si="61"/>
        <v>0</v>
      </c>
      <c r="W37">
        <f t="shared" si="62"/>
        <v>0</v>
      </c>
      <c r="X37">
        <f t="shared" si="63"/>
        <v>0</v>
      </c>
      <c r="Y37">
        <f t="shared" si="64"/>
        <v>0</v>
      </c>
      <c r="AA37">
        <f t="shared" si="23"/>
        <v>0</v>
      </c>
      <c r="AB37">
        <f t="shared" si="13"/>
        <v>0</v>
      </c>
      <c r="AC37">
        <f t="shared" si="24"/>
        <v>0</v>
      </c>
      <c r="AD37">
        <f t="shared" si="25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2"/>
        <v>0</v>
      </c>
      <c r="AJ37">
        <f t="shared" si="3"/>
        <v>0</v>
      </c>
      <c r="AK37">
        <f t="shared" si="4"/>
        <v>0</v>
      </c>
      <c r="AL37">
        <f t="shared" si="5"/>
        <v>0</v>
      </c>
      <c r="AN37">
        <f t="shared" si="26"/>
        <v>0</v>
      </c>
      <c r="AO37">
        <f t="shared" si="27"/>
        <v>0</v>
      </c>
      <c r="AP37">
        <f t="shared" si="28"/>
        <v>0</v>
      </c>
      <c r="AQ37">
        <f t="shared" si="29"/>
        <v>0</v>
      </c>
      <c r="AR37">
        <f t="shared" si="30"/>
        <v>0</v>
      </c>
      <c r="AS37">
        <f t="shared" si="31"/>
        <v>0</v>
      </c>
      <c r="AT37">
        <f t="shared" si="32"/>
        <v>0</v>
      </c>
      <c r="AU37">
        <f t="shared" si="33"/>
        <v>0</v>
      </c>
      <c r="AV37">
        <f t="shared" si="34"/>
        <v>0</v>
      </c>
      <c r="AW37">
        <f t="shared" si="35"/>
        <v>0</v>
      </c>
      <c r="AY37">
        <f t="shared" si="36"/>
        <v>0</v>
      </c>
      <c r="AZ37">
        <f t="shared" si="37"/>
        <v>0</v>
      </c>
      <c r="BA37">
        <f t="shared" si="65"/>
        <v>0</v>
      </c>
      <c r="BC37">
        <f t="shared" si="66"/>
        <v>0</v>
      </c>
      <c r="BE37">
        <f t="shared" si="41"/>
        <v>0</v>
      </c>
      <c r="BF37">
        <f t="shared" si="67"/>
        <v>0</v>
      </c>
      <c r="BH37">
        <f t="shared" si="44"/>
        <v>0</v>
      </c>
    </row>
    <row r="38" spans="2:60" x14ac:dyDescent="0.25">
      <c r="T38">
        <f t="shared" si="20"/>
        <v>0</v>
      </c>
      <c r="U38">
        <f t="shared" si="60"/>
        <v>0</v>
      </c>
      <c r="V38">
        <f t="shared" si="61"/>
        <v>0</v>
      </c>
      <c r="W38">
        <f t="shared" si="62"/>
        <v>0</v>
      </c>
      <c r="X38">
        <f t="shared" si="63"/>
        <v>0</v>
      </c>
      <c r="Y38">
        <f t="shared" si="64"/>
        <v>0</v>
      </c>
      <c r="AA38">
        <f t="shared" si="23"/>
        <v>0</v>
      </c>
      <c r="AB38">
        <f t="shared" si="13"/>
        <v>0</v>
      </c>
      <c r="AC38">
        <f t="shared" si="24"/>
        <v>0</v>
      </c>
      <c r="AD38">
        <f t="shared" si="25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2"/>
        <v>0</v>
      </c>
      <c r="AJ38">
        <f t="shared" si="3"/>
        <v>0</v>
      </c>
      <c r="AK38">
        <f t="shared" si="4"/>
        <v>0</v>
      </c>
      <c r="AL38">
        <f t="shared" si="5"/>
        <v>0</v>
      </c>
      <c r="AN38">
        <f t="shared" si="26"/>
        <v>0</v>
      </c>
      <c r="AO38">
        <f t="shared" si="27"/>
        <v>0</v>
      </c>
      <c r="AP38">
        <f t="shared" si="28"/>
        <v>0</v>
      </c>
      <c r="AQ38">
        <f t="shared" si="29"/>
        <v>0</v>
      </c>
      <c r="AR38">
        <f t="shared" si="30"/>
        <v>0</v>
      </c>
      <c r="AS38">
        <f t="shared" si="31"/>
        <v>0</v>
      </c>
      <c r="AT38">
        <f t="shared" si="32"/>
        <v>0</v>
      </c>
      <c r="AU38">
        <f t="shared" si="33"/>
        <v>0</v>
      </c>
      <c r="AV38">
        <f t="shared" si="34"/>
        <v>0</v>
      </c>
      <c r="AW38">
        <f t="shared" si="35"/>
        <v>0</v>
      </c>
      <c r="AY38">
        <f t="shared" si="36"/>
        <v>0</v>
      </c>
      <c r="AZ38">
        <f t="shared" si="37"/>
        <v>0</v>
      </c>
      <c r="BA38">
        <f t="shared" si="65"/>
        <v>0</v>
      </c>
      <c r="BC38">
        <f t="shared" si="66"/>
        <v>0</v>
      </c>
      <c r="BE38">
        <f t="shared" si="41"/>
        <v>0</v>
      </c>
      <c r="BF38">
        <f t="shared" si="67"/>
        <v>0</v>
      </c>
      <c r="BH38">
        <f t="shared" si="44"/>
        <v>0</v>
      </c>
    </row>
    <row r="39" spans="2:60" x14ac:dyDescent="0.25">
      <c r="T39">
        <f t="shared" si="20"/>
        <v>0</v>
      </c>
      <c r="U39">
        <f t="shared" si="60"/>
        <v>0</v>
      </c>
      <c r="V39">
        <f t="shared" si="61"/>
        <v>0</v>
      </c>
      <c r="W39">
        <f t="shared" si="62"/>
        <v>0</v>
      </c>
      <c r="X39">
        <f t="shared" si="63"/>
        <v>0</v>
      </c>
      <c r="Y39">
        <f t="shared" si="64"/>
        <v>0</v>
      </c>
      <c r="AA39">
        <f t="shared" si="23"/>
        <v>0</v>
      </c>
      <c r="AB39">
        <f t="shared" si="13"/>
        <v>0</v>
      </c>
      <c r="AC39">
        <f t="shared" si="24"/>
        <v>0</v>
      </c>
      <c r="AD39">
        <f t="shared" si="25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2"/>
        <v>0</v>
      </c>
      <c r="AJ39">
        <f t="shared" si="3"/>
        <v>0</v>
      </c>
      <c r="AK39">
        <f t="shared" si="4"/>
        <v>0</v>
      </c>
      <c r="AL39">
        <f t="shared" si="5"/>
        <v>0</v>
      </c>
      <c r="AN39">
        <f t="shared" si="26"/>
        <v>0</v>
      </c>
      <c r="AO39">
        <f t="shared" si="27"/>
        <v>0</v>
      </c>
      <c r="AP39">
        <f t="shared" si="28"/>
        <v>0</v>
      </c>
      <c r="AQ39">
        <f t="shared" si="29"/>
        <v>0</v>
      </c>
      <c r="AR39">
        <f t="shared" si="30"/>
        <v>0</v>
      </c>
      <c r="AS39">
        <f t="shared" si="31"/>
        <v>0</v>
      </c>
      <c r="AT39">
        <f t="shared" si="32"/>
        <v>0</v>
      </c>
      <c r="AU39">
        <f t="shared" si="33"/>
        <v>0</v>
      </c>
      <c r="AV39">
        <f t="shared" si="34"/>
        <v>0</v>
      </c>
      <c r="AW39">
        <f t="shared" si="35"/>
        <v>0</v>
      </c>
      <c r="AY39">
        <f t="shared" si="36"/>
        <v>0</v>
      </c>
      <c r="AZ39">
        <f t="shared" si="37"/>
        <v>0</v>
      </c>
      <c r="BA39">
        <f t="shared" si="65"/>
        <v>0</v>
      </c>
      <c r="BC39">
        <f t="shared" si="66"/>
        <v>0</v>
      </c>
      <c r="BE39">
        <f t="shared" si="41"/>
        <v>0</v>
      </c>
      <c r="BF39">
        <f t="shared" si="67"/>
        <v>0</v>
      </c>
      <c r="BH39">
        <f t="shared" si="44"/>
        <v>0</v>
      </c>
    </row>
    <row r="40" spans="2:60" x14ac:dyDescent="0.25">
      <c r="T40">
        <f t="shared" si="20"/>
        <v>0</v>
      </c>
      <c r="U40">
        <f t="shared" si="60"/>
        <v>0</v>
      </c>
      <c r="V40">
        <f t="shared" si="61"/>
        <v>0</v>
      </c>
      <c r="W40">
        <f t="shared" si="62"/>
        <v>0</v>
      </c>
      <c r="X40">
        <f t="shared" si="63"/>
        <v>0</v>
      </c>
      <c r="Y40">
        <f t="shared" si="64"/>
        <v>0</v>
      </c>
      <c r="AA40">
        <f t="shared" si="23"/>
        <v>0</v>
      </c>
      <c r="AB40">
        <f t="shared" si="13"/>
        <v>0</v>
      </c>
      <c r="AC40">
        <f t="shared" si="24"/>
        <v>0</v>
      </c>
      <c r="AD40">
        <f t="shared" si="25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2"/>
        <v>0</v>
      </c>
      <c r="AJ40">
        <f t="shared" si="3"/>
        <v>0</v>
      </c>
      <c r="AK40">
        <f t="shared" si="4"/>
        <v>0</v>
      </c>
      <c r="AL40">
        <f t="shared" si="5"/>
        <v>0</v>
      </c>
      <c r="AN40">
        <f t="shared" si="26"/>
        <v>0</v>
      </c>
      <c r="AO40">
        <f t="shared" si="27"/>
        <v>0</v>
      </c>
      <c r="AP40">
        <f t="shared" si="28"/>
        <v>0</v>
      </c>
      <c r="AQ40">
        <f t="shared" si="29"/>
        <v>0</v>
      </c>
      <c r="AR40">
        <f t="shared" si="30"/>
        <v>0</v>
      </c>
      <c r="AS40">
        <f t="shared" si="31"/>
        <v>0</v>
      </c>
      <c r="AT40">
        <f t="shared" si="32"/>
        <v>0</v>
      </c>
      <c r="AU40">
        <f t="shared" si="33"/>
        <v>0</v>
      </c>
      <c r="AV40">
        <f t="shared" si="34"/>
        <v>0</v>
      </c>
      <c r="AW40">
        <f t="shared" si="35"/>
        <v>0</v>
      </c>
      <c r="AY40">
        <f t="shared" si="36"/>
        <v>0</v>
      </c>
      <c r="AZ40">
        <f t="shared" si="37"/>
        <v>0</v>
      </c>
      <c r="BA40">
        <f t="shared" si="65"/>
        <v>0</v>
      </c>
      <c r="BC40">
        <f t="shared" si="66"/>
        <v>0</v>
      </c>
      <c r="BE40">
        <f t="shared" si="41"/>
        <v>0</v>
      </c>
      <c r="BF40">
        <f t="shared" si="67"/>
        <v>0</v>
      </c>
      <c r="BH40">
        <f t="shared" si="44"/>
        <v>0</v>
      </c>
    </row>
    <row r="41" spans="2:60" x14ac:dyDescent="0.25">
      <c r="T41">
        <f t="shared" si="20"/>
        <v>0</v>
      </c>
      <c r="U41">
        <f t="shared" si="60"/>
        <v>0</v>
      </c>
      <c r="V41">
        <f t="shared" si="61"/>
        <v>0</v>
      </c>
      <c r="W41">
        <f t="shared" si="62"/>
        <v>0</v>
      </c>
      <c r="X41">
        <f t="shared" si="63"/>
        <v>0</v>
      </c>
      <c r="Y41">
        <f t="shared" si="64"/>
        <v>0</v>
      </c>
      <c r="AA41">
        <f t="shared" si="23"/>
        <v>0</v>
      </c>
      <c r="AB41">
        <f t="shared" si="13"/>
        <v>0</v>
      </c>
      <c r="AC41">
        <f t="shared" si="24"/>
        <v>0</v>
      </c>
      <c r="AD41">
        <f t="shared" si="25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2"/>
        <v>0</v>
      </c>
      <c r="AJ41">
        <f t="shared" si="3"/>
        <v>0</v>
      </c>
      <c r="AK41">
        <f t="shared" si="4"/>
        <v>0</v>
      </c>
      <c r="AL41">
        <f t="shared" si="5"/>
        <v>0</v>
      </c>
      <c r="AN41">
        <f t="shared" si="26"/>
        <v>0</v>
      </c>
      <c r="AO41">
        <f t="shared" si="27"/>
        <v>0</v>
      </c>
      <c r="AP41">
        <f t="shared" si="28"/>
        <v>0</v>
      </c>
      <c r="AQ41">
        <f t="shared" si="29"/>
        <v>0</v>
      </c>
      <c r="AR41">
        <f t="shared" si="30"/>
        <v>0</v>
      </c>
      <c r="AS41">
        <f t="shared" si="31"/>
        <v>0</v>
      </c>
      <c r="AT41">
        <f t="shared" si="32"/>
        <v>0</v>
      </c>
      <c r="AU41">
        <f t="shared" si="33"/>
        <v>0</v>
      </c>
      <c r="AV41">
        <f t="shared" si="34"/>
        <v>0</v>
      </c>
      <c r="AW41">
        <f t="shared" si="35"/>
        <v>0</v>
      </c>
      <c r="AY41">
        <f t="shared" si="36"/>
        <v>0</v>
      </c>
      <c r="AZ41">
        <f t="shared" si="37"/>
        <v>0</v>
      </c>
      <c r="BA41">
        <f t="shared" si="65"/>
        <v>0</v>
      </c>
      <c r="BC41">
        <f t="shared" si="66"/>
        <v>0</v>
      </c>
      <c r="BE41">
        <f t="shared" si="41"/>
        <v>0</v>
      </c>
      <c r="BF41">
        <f t="shared" si="67"/>
        <v>0</v>
      </c>
      <c r="BH41">
        <f t="shared" si="44"/>
        <v>0</v>
      </c>
    </row>
    <row r="42" spans="2:60" x14ac:dyDescent="0.25">
      <c r="T42">
        <f t="shared" si="20"/>
        <v>0</v>
      </c>
      <c r="U42">
        <f t="shared" si="60"/>
        <v>0</v>
      </c>
      <c r="V42">
        <f t="shared" si="61"/>
        <v>0</v>
      </c>
      <c r="W42">
        <f t="shared" si="62"/>
        <v>0</v>
      </c>
      <c r="X42">
        <f t="shared" si="63"/>
        <v>0</v>
      </c>
      <c r="Y42">
        <f t="shared" si="64"/>
        <v>0</v>
      </c>
      <c r="AA42">
        <f t="shared" si="23"/>
        <v>0</v>
      </c>
      <c r="AB42">
        <f t="shared" si="13"/>
        <v>0</v>
      </c>
      <c r="AC42">
        <f t="shared" si="24"/>
        <v>0</v>
      </c>
      <c r="AD42">
        <f t="shared" si="25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2"/>
        <v>0</v>
      </c>
      <c r="AJ42">
        <f t="shared" si="3"/>
        <v>0</v>
      </c>
      <c r="AK42">
        <f t="shared" si="4"/>
        <v>0</v>
      </c>
      <c r="AL42">
        <f t="shared" si="5"/>
        <v>0</v>
      </c>
      <c r="AN42">
        <f t="shared" si="26"/>
        <v>0</v>
      </c>
      <c r="AO42">
        <f t="shared" si="27"/>
        <v>0</v>
      </c>
      <c r="AP42">
        <f t="shared" si="28"/>
        <v>0</v>
      </c>
      <c r="AQ42">
        <f t="shared" si="29"/>
        <v>0</v>
      </c>
      <c r="AR42">
        <f t="shared" si="30"/>
        <v>0</v>
      </c>
      <c r="AS42">
        <f t="shared" si="31"/>
        <v>0</v>
      </c>
      <c r="AT42">
        <f t="shared" si="32"/>
        <v>0</v>
      </c>
      <c r="AU42">
        <f t="shared" si="33"/>
        <v>0</v>
      </c>
      <c r="AV42">
        <f t="shared" si="34"/>
        <v>0</v>
      </c>
      <c r="AW42">
        <f t="shared" si="35"/>
        <v>0</v>
      </c>
      <c r="AY42">
        <f t="shared" si="36"/>
        <v>0</v>
      </c>
      <c r="AZ42">
        <f t="shared" si="37"/>
        <v>0</v>
      </c>
      <c r="BA42">
        <f t="shared" si="65"/>
        <v>0</v>
      </c>
      <c r="BC42">
        <f t="shared" si="66"/>
        <v>0</v>
      </c>
      <c r="BE42">
        <f t="shared" si="41"/>
        <v>0</v>
      </c>
      <c r="BF42">
        <f t="shared" si="67"/>
        <v>0</v>
      </c>
      <c r="BH42">
        <f t="shared" si="44"/>
        <v>0</v>
      </c>
    </row>
    <row r="43" spans="2:60" x14ac:dyDescent="0.25">
      <c r="T43">
        <f t="shared" si="20"/>
        <v>0</v>
      </c>
      <c r="U43">
        <f t="shared" si="60"/>
        <v>0</v>
      </c>
      <c r="V43">
        <f t="shared" si="61"/>
        <v>0</v>
      </c>
      <c r="W43">
        <f t="shared" si="62"/>
        <v>0</v>
      </c>
      <c r="X43">
        <f t="shared" si="63"/>
        <v>0</v>
      </c>
      <c r="Y43">
        <f t="shared" si="64"/>
        <v>0</v>
      </c>
      <c r="AA43">
        <f t="shared" si="23"/>
        <v>0</v>
      </c>
      <c r="AB43">
        <f t="shared" si="13"/>
        <v>0</v>
      </c>
      <c r="AC43">
        <f t="shared" si="24"/>
        <v>0</v>
      </c>
      <c r="AD43">
        <f t="shared" si="25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2"/>
        <v>0</v>
      </c>
      <c r="AJ43">
        <f t="shared" si="3"/>
        <v>0</v>
      </c>
      <c r="AK43">
        <f t="shared" si="4"/>
        <v>0</v>
      </c>
      <c r="AL43">
        <f t="shared" si="5"/>
        <v>0</v>
      </c>
      <c r="AN43">
        <f t="shared" si="26"/>
        <v>0</v>
      </c>
      <c r="AO43">
        <f t="shared" si="27"/>
        <v>0</v>
      </c>
      <c r="AP43">
        <f t="shared" si="28"/>
        <v>0</v>
      </c>
      <c r="AQ43">
        <f t="shared" si="29"/>
        <v>0</v>
      </c>
      <c r="AR43">
        <f t="shared" si="30"/>
        <v>0</v>
      </c>
      <c r="AS43">
        <f t="shared" si="31"/>
        <v>0</v>
      </c>
      <c r="AT43">
        <f t="shared" si="32"/>
        <v>0</v>
      </c>
      <c r="AU43">
        <f t="shared" si="33"/>
        <v>0</v>
      </c>
      <c r="AV43">
        <f t="shared" si="34"/>
        <v>0</v>
      </c>
      <c r="AW43">
        <f t="shared" si="35"/>
        <v>0</v>
      </c>
      <c r="AY43">
        <f t="shared" si="36"/>
        <v>0</v>
      </c>
      <c r="AZ43">
        <f t="shared" si="37"/>
        <v>0</v>
      </c>
      <c r="BA43">
        <f t="shared" si="65"/>
        <v>0</v>
      </c>
      <c r="BC43">
        <f t="shared" si="66"/>
        <v>0</v>
      </c>
      <c r="BE43">
        <f t="shared" si="41"/>
        <v>0</v>
      </c>
      <c r="BF43">
        <f t="shared" si="67"/>
        <v>0</v>
      </c>
      <c r="BH43">
        <f t="shared" si="44"/>
        <v>0</v>
      </c>
    </row>
    <row r="44" spans="2:60" x14ac:dyDescent="0.25">
      <c r="T44">
        <f t="shared" si="20"/>
        <v>0</v>
      </c>
      <c r="U44">
        <f t="shared" si="60"/>
        <v>0</v>
      </c>
      <c r="V44">
        <f t="shared" si="61"/>
        <v>0</v>
      </c>
      <c r="W44">
        <f t="shared" si="62"/>
        <v>0</v>
      </c>
      <c r="X44">
        <f t="shared" si="63"/>
        <v>0</v>
      </c>
      <c r="Y44">
        <f t="shared" si="64"/>
        <v>0</v>
      </c>
      <c r="AA44">
        <f t="shared" si="23"/>
        <v>0</v>
      </c>
      <c r="AB44">
        <f t="shared" si="13"/>
        <v>0</v>
      </c>
      <c r="AC44">
        <f t="shared" si="24"/>
        <v>0</v>
      </c>
      <c r="AD44">
        <f t="shared" si="25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2"/>
        <v>0</v>
      </c>
      <c r="AJ44">
        <f t="shared" si="3"/>
        <v>0</v>
      </c>
      <c r="AK44">
        <f t="shared" si="4"/>
        <v>0</v>
      </c>
      <c r="AL44">
        <f t="shared" si="5"/>
        <v>0</v>
      </c>
      <c r="AN44">
        <f t="shared" si="26"/>
        <v>0</v>
      </c>
      <c r="AO44">
        <f t="shared" si="27"/>
        <v>0</v>
      </c>
      <c r="AP44">
        <f t="shared" si="28"/>
        <v>0</v>
      </c>
      <c r="AQ44">
        <f t="shared" si="29"/>
        <v>0</v>
      </c>
      <c r="AR44">
        <f t="shared" si="30"/>
        <v>0</v>
      </c>
      <c r="AS44">
        <f t="shared" si="31"/>
        <v>0</v>
      </c>
      <c r="AT44">
        <f t="shared" si="32"/>
        <v>0</v>
      </c>
      <c r="AU44">
        <f t="shared" si="33"/>
        <v>0</v>
      </c>
      <c r="AV44">
        <f t="shared" si="34"/>
        <v>0</v>
      </c>
      <c r="AW44">
        <f t="shared" si="35"/>
        <v>0</v>
      </c>
      <c r="AY44">
        <f t="shared" si="36"/>
        <v>0</v>
      </c>
      <c r="AZ44">
        <f t="shared" si="37"/>
        <v>0</v>
      </c>
      <c r="BA44">
        <f t="shared" si="65"/>
        <v>0</v>
      </c>
      <c r="BC44">
        <f t="shared" si="66"/>
        <v>0</v>
      </c>
      <c r="BE44">
        <f t="shared" si="41"/>
        <v>0</v>
      </c>
      <c r="BF44">
        <f t="shared" si="67"/>
        <v>0</v>
      </c>
      <c r="BH44">
        <f t="shared" si="44"/>
        <v>0</v>
      </c>
    </row>
    <row r="48" spans="2:60" x14ac:dyDescent="0.25">
      <c r="B48" t="s">
        <v>492</v>
      </c>
      <c r="L48" t="s">
        <v>493</v>
      </c>
    </row>
    <row r="49" spans="1:23" x14ac:dyDescent="0.25">
      <c r="B49" t="s">
        <v>494</v>
      </c>
      <c r="C49" t="s">
        <v>494</v>
      </c>
      <c r="D49" t="s">
        <v>494</v>
      </c>
      <c r="G49" t="s">
        <v>495</v>
      </c>
      <c r="H49" t="s">
        <v>495</v>
      </c>
      <c r="I49" t="s">
        <v>495</v>
      </c>
    </row>
    <row r="50" spans="1:23" x14ac:dyDescent="0.25">
      <c r="B50" s="1" t="s">
        <v>44</v>
      </c>
      <c r="C50" s="1" t="s">
        <v>117</v>
      </c>
      <c r="D50" s="1" t="s">
        <v>115</v>
      </c>
      <c r="E50" s="1"/>
      <c r="F50" s="1"/>
      <c r="G50" s="1" t="s">
        <v>44</v>
      </c>
      <c r="H50" s="1" t="s">
        <v>117</v>
      </c>
      <c r="I50" s="1" t="s">
        <v>115</v>
      </c>
      <c r="J50" s="1"/>
      <c r="K50" s="1"/>
      <c r="M50" s="1" t="s">
        <v>44</v>
      </c>
      <c r="N50" s="1" t="s">
        <v>44</v>
      </c>
      <c r="O50" s="1" t="s">
        <v>44</v>
      </c>
      <c r="P50" s="1" t="s">
        <v>44</v>
      </c>
      <c r="Q50" s="1" t="s">
        <v>115</v>
      </c>
      <c r="R50" s="1" t="s">
        <v>115</v>
      </c>
      <c r="S50" s="1"/>
      <c r="T50" s="1"/>
      <c r="U50" s="1"/>
      <c r="V50" s="1"/>
      <c r="W50" s="1"/>
    </row>
    <row r="51" spans="1:23" x14ac:dyDescent="0.25">
      <c r="A51" s="1" t="s">
        <v>12</v>
      </c>
      <c r="B51" s="1">
        <v>598.73911791802209</v>
      </c>
      <c r="C51" s="1">
        <v>9.7510555000000014</v>
      </c>
      <c r="D51" s="1">
        <v>19.160264057053755</v>
      </c>
      <c r="E51" s="1"/>
      <c r="F51" s="1" t="s">
        <v>12</v>
      </c>
      <c r="G51" s="1">
        <v>328.73911791802209</v>
      </c>
      <c r="H51" s="1">
        <v>9.7510555000000014</v>
      </c>
      <c r="I51" s="1">
        <v>8.4602640570537559</v>
      </c>
      <c r="J51" s="1"/>
      <c r="K51" s="1"/>
      <c r="M51" s="1" t="s">
        <v>35</v>
      </c>
      <c r="N51" s="1" t="s">
        <v>36</v>
      </c>
      <c r="O51" s="1" t="s">
        <v>116</v>
      </c>
      <c r="P51" s="1" t="s">
        <v>64</v>
      </c>
      <c r="Q51" s="1" t="s">
        <v>30</v>
      </c>
      <c r="R51" s="1" t="s">
        <v>116</v>
      </c>
      <c r="S51" s="1"/>
      <c r="T51" s="1"/>
      <c r="U51" s="1"/>
      <c r="V51" s="1"/>
      <c r="W51" s="1"/>
    </row>
    <row r="52" spans="1:23" x14ac:dyDescent="0.25">
      <c r="A52" s="1" t="s">
        <v>13</v>
      </c>
      <c r="B52">
        <v>630.18323804346653</v>
      </c>
      <c r="C52">
        <v>10.825719027857943</v>
      </c>
      <c r="D52">
        <v>18.519904</v>
      </c>
      <c r="F52" s="1" t="s">
        <v>13</v>
      </c>
      <c r="G52">
        <v>360.18323804346653</v>
      </c>
      <c r="H52">
        <v>10.825719027857943</v>
      </c>
      <c r="I52">
        <v>7.8199040000000011</v>
      </c>
      <c r="L52" s="1" t="s">
        <v>12</v>
      </c>
      <c r="M52" s="1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23" x14ac:dyDescent="0.25">
      <c r="A53" s="1" t="s">
        <v>14</v>
      </c>
      <c r="B53">
        <v>639.86067562222274</v>
      </c>
      <c r="C53">
        <v>10.244082328501825</v>
      </c>
      <c r="D53">
        <v>18.693687165077957</v>
      </c>
      <c r="F53" s="1" t="s">
        <v>14</v>
      </c>
      <c r="G53">
        <v>369.86067562222274</v>
      </c>
      <c r="H53">
        <v>10.244082328501825</v>
      </c>
      <c r="I53">
        <v>7.993687165077958</v>
      </c>
      <c r="L53" s="1" t="s">
        <v>13</v>
      </c>
      <c r="M53" s="1">
        <v>0.80513880919023117</v>
      </c>
      <c r="N53">
        <v>4.6480000000000006</v>
      </c>
      <c r="O53">
        <v>20.606838978094494</v>
      </c>
      <c r="P53">
        <v>6.5188908055532329</v>
      </c>
      <c r="R53">
        <v>1.8799760000000001</v>
      </c>
    </row>
    <row r="54" spans="1:23" x14ac:dyDescent="0.25">
      <c r="A54" s="1" t="s">
        <v>15</v>
      </c>
      <c r="B54">
        <v>663.65522362699073</v>
      </c>
      <c r="C54">
        <v>8.0141427518682438</v>
      </c>
      <c r="D54">
        <v>19.198852478883715</v>
      </c>
      <c r="F54" s="1" t="s">
        <v>15</v>
      </c>
      <c r="G54">
        <v>393.65522362699073</v>
      </c>
      <c r="H54">
        <v>8.0141427518682438</v>
      </c>
      <c r="I54">
        <v>8.4988524788837161</v>
      </c>
      <c r="L54" s="1" t="s">
        <v>14</v>
      </c>
      <c r="M54" s="1">
        <v>1.0171196217666523</v>
      </c>
      <c r="N54">
        <v>9.9548974712046086</v>
      </c>
      <c r="O54">
        <v>32.560820280452027</v>
      </c>
      <c r="P54">
        <v>10.363785806854382</v>
      </c>
      <c r="R54">
        <v>2.7164852447218646</v>
      </c>
    </row>
    <row r="55" spans="1:23" x14ac:dyDescent="0.25">
      <c r="A55" s="1" t="s">
        <v>16</v>
      </c>
      <c r="B55">
        <v>651.12733371153195</v>
      </c>
      <c r="C55">
        <v>4.8726318096053385</v>
      </c>
      <c r="D55">
        <v>19.919583053353577</v>
      </c>
      <c r="F55" s="1" t="s">
        <v>16</v>
      </c>
      <c r="G55">
        <v>381.12733371153195</v>
      </c>
      <c r="H55">
        <v>4.8726318096053385</v>
      </c>
      <c r="I55">
        <v>9.2195830533535776</v>
      </c>
      <c r="L55" s="1" t="s">
        <v>15</v>
      </c>
      <c r="M55" s="1">
        <v>1.0393944296402982</v>
      </c>
      <c r="N55">
        <v>10.114031329541943</v>
      </c>
      <c r="O55">
        <v>48.601794564675885</v>
      </c>
      <c r="P55">
        <v>22.613816253716749</v>
      </c>
      <c r="R55">
        <v>3.2817417236128925</v>
      </c>
    </row>
    <row r="56" spans="1:23" x14ac:dyDescent="0.25">
      <c r="A56" s="1" t="s">
        <v>17</v>
      </c>
      <c r="B56">
        <v>616.96566186756331</v>
      </c>
      <c r="C56">
        <v>2.2087723102239396</v>
      </c>
      <c r="D56">
        <v>20.317333940231954</v>
      </c>
      <c r="F56" s="1" t="s">
        <v>17</v>
      </c>
      <c r="G56">
        <v>346.96566186756331</v>
      </c>
      <c r="H56">
        <v>2.2087723102239396</v>
      </c>
      <c r="I56">
        <v>9.6173339402319549</v>
      </c>
      <c r="L56" s="1" t="s">
        <v>16</v>
      </c>
      <c r="M56" s="1">
        <v>0.81170636334346113</v>
      </c>
      <c r="N56">
        <v>9.1109085830163643</v>
      </c>
      <c r="O56">
        <v>66.552517347707479</v>
      </c>
      <c r="P56">
        <v>34.924770049879463</v>
      </c>
      <c r="R56">
        <v>3.8419071084062222</v>
      </c>
    </row>
    <row r="57" spans="1:23" x14ac:dyDescent="0.25">
      <c r="A57" s="1" t="s">
        <v>18</v>
      </c>
      <c r="B57">
        <v>584.13043219237386</v>
      </c>
      <c r="C57">
        <v>0.25098720170834155</v>
      </c>
      <c r="D57">
        <v>20.07447795631002</v>
      </c>
      <c r="F57" s="1" t="s">
        <v>18</v>
      </c>
      <c r="G57">
        <v>314.13043219237386</v>
      </c>
      <c r="H57">
        <v>0.25098720170834155</v>
      </c>
      <c r="I57">
        <v>9.3744779563100202</v>
      </c>
      <c r="L57" s="1" t="s">
        <v>17</v>
      </c>
      <c r="M57" s="1">
        <v>0.67605154746511631</v>
      </c>
      <c r="N57">
        <v>11.538065460091545</v>
      </c>
      <c r="O57">
        <v>83.72801901773056</v>
      </c>
      <c r="P57">
        <v>45.406570711608822</v>
      </c>
      <c r="R57">
        <v>4.3331106052225925</v>
      </c>
    </row>
    <row r="58" spans="1:23" x14ac:dyDescent="0.25">
      <c r="A58" s="1" t="s">
        <v>19</v>
      </c>
      <c r="B58">
        <v>555.61574645137262</v>
      </c>
      <c r="C58">
        <v>-1.0396556663473555</v>
      </c>
      <c r="D58">
        <v>19.700588249266271</v>
      </c>
      <c r="F58" s="1" t="s">
        <v>19</v>
      </c>
      <c r="G58">
        <v>285.61574645137262</v>
      </c>
      <c r="H58">
        <v>-1.0396556663473555</v>
      </c>
      <c r="I58">
        <v>9.0005882492662721</v>
      </c>
      <c r="L58" s="1" t="s">
        <v>18</v>
      </c>
      <c r="M58" s="1">
        <v>0.75938204104960161</v>
      </c>
      <c r="N58">
        <v>23.08477536935002</v>
      </c>
      <c r="O58">
        <v>102.84264885972941</v>
      </c>
      <c r="P58">
        <v>47.760706375168965</v>
      </c>
      <c r="R58">
        <v>4.8127893164172555</v>
      </c>
    </row>
    <row r="59" spans="1:23" x14ac:dyDescent="0.25">
      <c r="A59" s="1" t="s">
        <v>20</v>
      </c>
      <c r="B59">
        <v>541.21235344871832</v>
      </c>
      <c r="C59">
        <v>-2.174495057781284</v>
      </c>
      <c r="D59">
        <v>19.343695960094689</v>
      </c>
      <c r="F59" s="1" t="s">
        <v>20</v>
      </c>
      <c r="G59">
        <v>271.21235344871832</v>
      </c>
      <c r="H59">
        <v>-2.174495057781284</v>
      </c>
      <c r="I59">
        <v>8.6436959600946892</v>
      </c>
      <c r="L59" s="1" t="s">
        <v>19</v>
      </c>
      <c r="M59" s="1">
        <v>0.8686333678807352</v>
      </c>
      <c r="N59">
        <v>31.765083847001296</v>
      </c>
      <c r="O59">
        <v>122.47445191515203</v>
      </c>
      <c r="P59">
        <v>20.578270690230539</v>
      </c>
      <c r="R59">
        <v>5.2142462961882741</v>
      </c>
    </row>
    <row r="60" spans="1:23" x14ac:dyDescent="0.25">
      <c r="A60" s="1" t="s">
        <v>21</v>
      </c>
      <c r="B60">
        <v>514.61166012799617</v>
      </c>
      <c r="C60">
        <v>-3.7729663923713401</v>
      </c>
      <c r="D60">
        <v>19.013027039540848</v>
      </c>
      <c r="F60" s="1" t="s">
        <v>21</v>
      </c>
      <c r="G60">
        <v>244.61166012799617</v>
      </c>
      <c r="H60">
        <v>-3.7729663923713401</v>
      </c>
      <c r="I60">
        <v>8.3130270395408488</v>
      </c>
      <c r="L60" s="1" t="s">
        <v>20</v>
      </c>
      <c r="M60" s="1">
        <v>0.95071230150948505</v>
      </c>
      <c r="N60">
        <v>24.063055400536708</v>
      </c>
      <c r="O60">
        <v>145.18606549519924</v>
      </c>
      <c r="P60">
        <v>25.165083342352368</v>
      </c>
      <c r="R60">
        <v>5.6223149489962205</v>
      </c>
    </row>
    <row r="61" spans="1:23" x14ac:dyDescent="0.25">
      <c r="A61" s="1" t="s">
        <v>22</v>
      </c>
      <c r="B61">
        <v>490.83226241805994</v>
      </c>
      <c r="C61">
        <v>-4.5477873835981777</v>
      </c>
      <c r="D61">
        <v>18.64660433789884</v>
      </c>
      <c r="F61" s="1" t="s">
        <v>22</v>
      </c>
      <c r="G61">
        <v>220.83226241805994</v>
      </c>
      <c r="H61">
        <v>-4.5477873835981777</v>
      </c>
      <c r="I61">
        <v>7.9466043378988402</v>
      </c>
      <c r="L61" s="1" t="s">
        <v>21</v>
      </c>
      <c r="M61" s="1">
        <v>0.72342827487716066</v>
      </c>
      <c r="N61">
        <v>0.40638500000000016</v>
      </c>
      <c r="O61">
        <v>167.32214648557428</v>
      </c>
      <c r="P61">
        <v>10.248546674217692</v>
      </c>
      <c r="R61">
        <v>6.0444929604591513</v>
      </c>
    </row>
    <row r="62" spans="1:23" x14ac:dyDescent="0.25">
      <c r="A62" s="1" t="s">
        <v>23</v>
      </c>
      <c r="B62">
        <v>467.49922580034439</v>
      </c>
      <c r="C62">
        <v>-4.7505097578687314</v>
      </c>
      <c r="D62">
        <v>18.304088030605449</v>
      </c>
      <c r="F62" s="1" t="s">
        <v>23</v>
      </c>
      <c r="G62">
        <v>197.49922580034439</v>
      </c>
      <c r="H62">
        <v>-4.7505097578687314</v>
      </c>
      <c r="I62">
        <v>7.6040880306054497</v>
      </c>
      <c r="L62" s="1" t="s">
        <v>22</v>
      </c>
      <c r="M62" s="1">
        <v>1.0252989774184465E-2</v>
      </c>
      <c r="N62">
        <v>0.40638500000000016</v>
      </c>
      <c r="O62">
        <v>189.41687876050298</v>
      </c>
      <c r="P62">
        <v>3.9520016923762515</v>
      </c>
      <c r="R62">
        <v>6.4109156621011589</v>
      </c>
    </row>
    <row r="63" spans="1:23" x14ac:dyDescent="0.25">
      <c r="A63" s="1" t="s">
        <v>24</v>
      </c>
      <c r="B63">
        <v>445.00097403329249</v>
      </c>
      <c r="C63">
        <v>-4.8384252582980949</v>
      </c>
      <c r="D63">
        <v>18.011778959158931</v>
      </c>
      <c r="F63" s="1" t="s">
        <v>24</v>
      </c>
      <c r="G63">
        <v>175.00097403329249</v>
      </c>
      <c r="H63">
        <v>-4.8384252582980949</v>
      </c>
      <c r="I63">
        <v>7.3117789591589322</v>
      </c>
      <c r="L63" s="1" t="s">
        <v>23</v>
      </c>
      <c r="M63" s="1">
        <v>5.3031566443249483E-3</v>
      </c>
      <c r="O63">
        <v>212.1709596331963</v>
      </c>
      <c r="P63">
        <v>1.0997733295662988</v>
      </c>
      <c r="R63">
        <v>6.7534319693945513</v>
      </c>
    </row>
    <row r="64" spans="1:23" x14ac:dyDescent="0.25">
      <c r="A64" s="1" t="s">
        <v>25</v>
      </c>
      <c r="B64">
        <v>437.9012720718892</v>
      </c>
      <c r="C64">
        <v>-2.6632731087282751</v>
      </c>
      <c r="D64">
        <v>18.116064946259272</v>
      </c>
      <c r="F64" s="1" t="s">
        <v>25</v>
      </c>
      <c r="G64">
        <v>167.9012720718892</v>
      </c>
      <c r="H64">
        <v>-2.6632731087282751</v>
      </c>
      <c r="I64">
        <v>7.4160649462592723</v>
      </c>
      <c r="L64" s="1" t="s">
        <v>24</v>
      </c>
      <c r="M64" s="1">
        <v>2.7213287515698904E-3</v>
      </c>
      <c r="O64">
        <v>234.56511592406335</v>
      </c>
      <c r="P64">
        <v>0.51904655480473183</v>
      </c>
      <c r="R64">
        <v>7.0457410408410679</v>
      </c>
    </row>
    <row r="65" spans="1:18" x14ac:dyDescent="0.25">
      <c r="A65" s="1" t="s">
        <v>26</v>
      </c>
      <c r="B65">
        <v>458.3595735971486</v>
      </c>
      <c r="C65">
        <v>0.15177638227342771</v>
      </c>
      <c r="D65">
        <v>18.733940946259271</v>
      </c>
      <c r="F65" s="1" t="s">
        <v>26</v>
      </c>
      <c r="G65">
        <v>188.3595735971486</v>
      </c>
      <c r="H65">
        <v>0.15177638227342771</v>
      </c>
      <c r="I65">
        <v>8.0339409462592712</v>
      </c>
      <c r="L65" s="1" t="s">
        <v>25</v>
      </c>
      <c r="M65" s="1">
        <v>1.4104989587300724E-3</v>
      </c>
      <c r="O65">
        <v>241.61859261757996</v>
      </c>
      <c r="P65">
        <v>0.26035988974844748</v>
      </c>
      <c r="R65">
        <v>6.9414550537407287</v>
      </c>
    </row>
    <row r="66" spans="1:18" x14ac:dyDescent="0.25">
      <c r="A66" s="1" t="s">
        <v>100</v>
      </c>
      <c r="B66">
        <v>377.10714253209289</v>
      </c>
      <c r="C66">
        <v>0.38069950769739269</v>
      </c>
      <c r="D66">
        <v>14.995148810179103</v>
      </c>
      <c r="F66" s="1" t="s">
        <v>100</v>
      </c>
      <c r="G66">
        <v>107.10714253209289</v>
      </c>
      <c r="H66">
        <v>0.38069950769739269</v>
      </c>
      <c r="I66">
        <v>4.2951488101791035</v>
      </c>
      <c r="L66" s="1" t="s">
        <v>26</v>
      </c>
      <c r="M66" s="1">
        <v>7.5420272163094948E-4</v>
      </c>
      <c r="O66">
        <v>221.14492103657798</v>
      </c>
      <c r="P66">
        <v>0.12291727013663385</v>
      </c>
      <c r="R66">
        <v>6.3235790537407288</v>
      </c>
    </row>
    <row r="67" spans="1:18" x14ac:dyDescent="0.25">
      <c r="A67" s="1" t="s">
        <v>101</v>
      </c>
      <c r="B67">
        <v>397.57093032059981</v>
      </c>
      <c r="C67">
        <v>0.24295574864122307</v>
      </c>
      <c r="D67">
        <v>16.332875515770695</v>
      </c>
      <c r="F67" s="1" t="s">
        <v>101</v>
      </c>
      <c r="G67">
        <v>127.57093032059981</v>
      </c>
      <c r="H67">
        <v>0.24295574864122307</v>
      </c>
      <c r="I67">
        <v>5.6328755157706958</v>
      </c>
      <c r="L67" s="1" t="s">
        <v>100</v>
      </c>
      <c r="M67" s="1">
        <v>3.0646545578958618E-2</v>
      </c>
      <c r="N67">
        <v>0.9555840000000001</v>
      </c>
      <c r="O67">
        <v>303.03960736058582</v>
      </c>
      <c r="P67">
        <v>5.7803208964428296E-2</v>
      </c>
      <c r="R67">
        <v>8.7950830537407274</v>
      </c>
    </row>
    <row r="68" spans="1:18" x14ac:dyDescent="0.25">
      <c r="A68" s="1"/>
      <c r="F68" s="1"/>
      <c r="L68" s="1" t="s">
        <v>101</v>
      </c>
      <c r="M68" s="1">
        <v>0.13065563488282533</v>
      </c>
      <c r="N68">
        <v>0.68721665409079857</v>
      </c>
      <c r="O68">
        <v>282.56593577958387</v>
      </c>
      <c r="P68">
        <v>2.7061788277348259E-2</v>
      </c>
      <c r="R68">
        <v>8.1772070537407284</v>
      </c>
    </row>
    <row r="69" spans="1:18" x14ac:dyDescent="0.25">
      <c r="A69" s="1"/>
      <c r="F69" s="1"/>
      <c r="L69" s="1"/>
      <c r="M69" s="1"/>
    </row>
    <row r="70" spans="1:18" x14ac:dyDescent="0.25">
      <c r="A70" s="1"/>
      <c r="F70" s="1"/>
      <c r="L70" s="1"/>
      <c r="M70" s="1"/>
    </row>
    <row r="71" spans="1:18" x14ac:dyDescent="0.25">
      <c r="A71" s="1"/>
      <c r="F71" s="1"/>
      <c r="L71" s="1"/>
      <c r="M71" s="1"/>
    </row>
    <row r="72" spans="1:18" x14ac:dyDescent="0.25">
      <c r="A72" s="1"/>
      <c r="F72" s="1"/>
      <c r="L72" s="1"/>
      <c r="M72" s="1"/>
    </row>
    <row r="73" spans="1:18" x14ac:dyDescent="0.25">
      <c r="A73" s="1"/>
      <c r="F73" s="1"/>
      <c r="L73" s="1"/>
      <c r="M73" s="1"/>
    </row>
    <row r="74" spans="1:18" x14ac:dyDescent="0.25">
      <c r="A74" s="1"/>
      <c r="F74" s="1"/>
      <c r="L74" s="1"/>
      <c r="M74" s="1"/>
    </row>
    <row r="75" spans="1:18" x14ac:dyDescent="0.25">
      <c r="A75" s="1"/>
      <c r="F75" s="1"/>
      <c r="L75" s="1"/>
      <c r="M75" s="1"/>
    </row>
    <row r="76" spans="1:18" x14ac:dyDescent="0.25">
      <c r="A76" s="1"/>
      <c r="F76" s="1"/>
      <c r="L76" s="1"/>
      <c r="M76" s="1"/>
    </row>
    <row r="77" spans="1:18" x14ac:dyDescent="0.25">
      <c r="A77" s="1"/>
      <c r="F77" s="1"/>
      <c r="L77" s="1"/>
      <c r="M77" s="1"/>
    </row>
    <row r="78" spans="1:18" x14ac:dyDescent="0.25">
      <c r="A78" s="1"/>
      <c r="F78" s="1"/>
      <c r="L78" s="1"/>
      <c r="M78" s="1"/>
    </row>
    <row r="79" spans="1:18" x14ac:dyDescent="0.25">
      <c r="A79" s="1"/>
      <c r="F79" s="1"/>
      <c r="L79" s="1"/>
      <c r="M79" s="1"/>
    </row>
    <row r="80" spans="1:18" x14ac:dyDescent="0.25">
      <c r="A80" s="1"/>
      <c r="F80" s="1"/>
      <c r="L80" s="1"/>
      <c r="M80" s="1"/>
    </row>
    <row r="81" spans="1:18" x14ac:dyDescent="0.25">
      <c r="A81" s="1"/>
      <c r="F81" s="1"/>
      <c r="L81" s="1"/>
      <c r="M81" s="1"/>
    </row>
    <row r="83" spans="1:18" x14ac:dyDescent="0.25">
      <c r="B83" s="1"/>
      <c r="C83" s="1"/>
      <c r="D83" s="1"/>
    </row>
    <row r="84" spans="1:18" x14ac:dyDescent="0.25">
      <c r="A84" s="1"/>
      <c r="M84" s="1" t="s">
        <v>44</v>
      </c>
      <c r="N84" s="1" t="s">
        <v>44</v>
      </c>
      <c r="O84" s="1" t="s">
        <v>44</v>
      </c>
      <c r="P84" s="1" t="s">
        <v>44</v>
      </c>
      <c r="Q84" s="1" t="s">
        <v>115</v>
      </c>
      <c r="R84" s="1" t="s">
        <v>115</v>
      </c>
    </row>
    <row r="85" spans="1:18" x14ac:dyDescent="0.25">
      <c r="A85" s="1"/>
      <c r="M85" s="1" t="s">
        <v>35</v>
      </c>
      <c r="N85" s="1" t="s">
        <v>36</v>
      </c>
      <c r="O85" s="1" t="s">
        <v>116</v>
      </c>
      <c r="P85" s="1" t="s">
        <v>64</v>
      </c>
      <c r="Q85" s="1" t="s">
        <v>30</v>
      </c>
      <c r="R85" s="1" t="s">
        <v>116</v>
      </c>
    </row>
    <row r="86" spans="1:18" x14ac:dyDescent="0.25">
      <c r="A86" s="1"/>
      <c r="L86" s="1" t="s">
        <v>12</v>
      </c>
      <c r="M86">
        <v>3.7490000000000001</v>
      </c>
      <c r="N86">
        <v>16.8</v>
      </c>
      <c r="O86">
        <v>248.0341179180221</v>
      </c>
      <c r="P86">
        <v>60.156000000000006</v>
      </c>
      <c r="Q86">
        <v>0.40707587523557293</v>
      </c>
      <c r="R86">
        <v>8.0531881818181823</v>
      </c>
    </row>
    <row r="87" spans="1:18" x14ac:dyDescent="0.25">
      <c r="A87" s="1"/>
      <c r="L87" s="1" t="s">
        <v>13</v>
      </c>
      <c r="M87">
        <v>4.1859999999999999</v>
      </c>
      <c r="N87">
        <v>23.240000000000002</v>
      </c>
      <c r="O87">
        <v>292.36910663630448</v>
      </c>
      <c r="P87">
        <v>72.967000000000013</v>
      </c>
      <c r="Q87">
        <v>0.3</v>
      </c>
      <c r="R87">
        <v>9.3998799999999996</v>
      </c>
    </row>
    <row r="88" spans="1:18" x14ac:dyDescent="0.25">
      <c r="A88" s="1"/>
      <c r="L88" s="1" t="s">
        <v>14</v>
      </c>
      <c r="M88">
        <v>4.3885467863525349</v>
      </c>
      <c r="N88">
        <v>24.887243678011519</v>
      </c>
      <c r="O88">
        <v>325.5479784255042</v>
      </c>
      <c r="P88">
        <v>68.933529912632181</v>
      </c>
      <c r="Q88">
        <v>0.44630786434527336</v>
      </c>
      <c r="R88">
        <v>10.263864545454547</v>
      </c>
    </row>
    <row r="89" spans="1:18" x14ac:dyDescent="0.25">
      <c r="A89" s="1"/>
      <c r="L89" s="1" t="s">
        <v>15</v>
      </c>
      <c r="M89">
        <v>3.8152675990260811</v>
      </c>
      <c r="N89">
        <v>16.856718882569904</v>
      </c>
      <c r="O89">
        <v>361.74173726740406</v>
      </c>
      <c r="P89">
        <v>93.610536455565565</v>
      </c>
      <c r="Q89">
        <v>0.7448778388602415</v>
      </c>
      <c r="R89">
        <v>11.035716363636364</v>
      </c>
    </row>
    <row r="90" spans="1:18" x14ac:dyDescent="0.25">
      <c r="A90" s="1"/>
      <c r="L90" s="1" t="s">
        <v>16</v>
      </c>
      <c r="M90">
        <v>2.5747758280733168</v>
      </c>
      <c r="N90">
        <v>11.724265752704328</v>
      </c>
      <c r="O90">
        <v>383.97407770982431</v>
      </c>
      <c r="P90">
        <v>94.254116764876798</v>
      </c>
      <c r="Q90">
        <v>1.42108834357798</v>
      </c>
      <c r="R90">
        <v>11.640401818181818</v>
      </c>
    </row>
    <row r="91" spans="1:18" x14ac:dyDescent="0.25">
      <c r="A91" s="1"/>
      <c r="L91" s="1" t="s">
        <v>17</v>
      </c>
      <c r="M91">
        <v>1.8783449341852743</v>
      </c>
      <c r="N91">
        <v>13.846420152288809</v>
      </c>
      <c r="O91">
        <v>387.97766778139231</v>
      </c>
      <c r="P91">
        <v>84.611935736593026</v>
      </c>
      <c r="Q91">
        <v>2</v>
      </c>
      <c r="R91">
        <v>11.950444545454546</v>
      </c>
    </row>
    <row r="92" spans="1:18" x14ac:dyDescent="0.25">
      <c r="A92" s="1"/>
      <c r="L92" s="1" t="s">
        <v>18</v>
      </c>
      <c r="M92">
        <v>1.8701574227107034</v>
      </c>
      <c r="N92">
        <v>27.158559258058848</v>
      </c>
      <c r="O92">
        <v>394.38476210800258</v>
      </c>
      <c r="P92">
        <v>65.164466048899769</v>
      </c>
      <c r="Q92">
        <v>2</v>
      </c>
      <c r="R92">
        <v>12.187267272727274</v>
      </c>
    </row>
    <row r="93" spans="1:18" x14ac:dyDescent="0.25">
      <c r="A93" s="1"/>
      <c r="L93" s="1" t="s">
        <v>19</v>
      </c>
      <c r="M93">
        <v>1.914268661529394</v>
      </c>
      <c r="N93">
        <v>37.370686878825055</v>
      </c>
      <c r="O93">
        <v>397.80750050748213</v>
      </c>
      <c r="P93">
        <v>24.209730223800634</v>
      </c>
      <c r="Q93">
        <v>2</v>
      </c>
      <c r="R93">
        <v>12.214834545454545</v>
      </c>
    </row>
    <row r="94" spans="1:18" x14ac:dyDescent="0.25">
      <c r="A94" s="1"/>
      <c r="L94" s="1" t="s">
        <v>20</v>
      </c>
      <c r="M94">
        <v>1.8896218304681318</v>
      </c>
      <c r="N94">
        <v>28.309476941807894</v>
      </c>
      <c r="O94">
        <v>406.77219081327263</v>
      </c>
      <c r="P94">
        <v>29.605980402767493</v>
      </c>
      <c r="Q94">
        <v>2</v>
      </c>
      <c r="R94">
        <v>12.266010909090909</v>
      </c>
    </row>
    <row r="95" spans="1:18" x14ac:dyDescent="0.25">
      <c r="A95" s="1"/>
      <c r="L95" s="1" t="s">
        <v>21</v>
      </c>
      <c r="M95">
        <v>1.3035212082525276</v>
      </c>
      <c r="N95">
        <v>0.47810000000000019</v>
      </c>
      <c r="O95">
        <v>409.47343162003904</v>
      </c>
      <c r="P95">
        <v>12.057113734373756</v>
      </c>
      <c r="Q95">
        <v>2</v>
      </c>
      <c r="R95">
        <v>12.357519999999999</v>
      </c>
    </row>
    <row r="96" spans="1:18" x14ac:dyDescent="0.25">
      <c r="A96" s="1"/>
      <c r="L96" s="1" t="s">
        <v>22</v>
      </c>
      <c r="M96">
        <v>1.6835484937572819E-2</v>
      </c>
      <c r="N96">
        <v>0.47810000000000019</v>
      </c>
      <c r="O96">
        <v>409.47343162003904</v>
      </c>
      <c r="P96">
        <v>4.6494137557367665</v>
      </c>
      <c r="Q96">
        <v>2</v>
      </c>
      <c r="R96">
        <v>12.357519999999999</v>
      </c>
    </row>
    <row r="97" spans="1:18" x14ac:dyDescent="0.25">
      <c r="A97" s="1"/>
      <c r="L97" s="1" t="s">
        <v>23</v>
      </c>
      <c r="M97">
        <v>7.9793237520025366E-3</v>
      </c>
      <c r="O97">
        <v>409.47343162003904</v>
      </c>
      <c r="P97">
        <v>1.2938509759603516</v>
      </c>
      <c r="Q97">
        <v>2</v>
      </c>
      <c r="R97">
        <v>12.357519999999999</v>
      </c>
    </row>
    <row r="98" spans="1:18" x14ac:dyDescent="0.25">
      <c r="A98" s="1"/>
      <c r="L98" s="1" t="s">
        <v>24</v>
      </c>
      <c r="M98">
        <v>3.7832152204128546E-3</v>
      </c>
      <c r="O98">
        <v>409.47343162003904</v>
      </c>
      <c r="P98">
        <v>0.61064300565262575</v>
      </c>
      <c r="Q98">
        <v>2</v>
      </c>
      <c r="R98">
        <v>12.357519999999999</v>
      </c>
    </row>
    <row r="99" spans="1:18" x14ac:dyDescent="0.25">
      <c r="A99" s="1"/>
      <c r="L99" s="1" t="s">
        <v>25</v>
      </c>
      <c r="M99">
        <v>1.8977054920476274E-3</v>
      </c>
      <c r="O99">
        <v>409.47343162003904</v>
      </c>
      <c r="P99">
        <v>0.30630575264523235</v>
      </c>
      <c r="Q99">
        <v>2</v>
      </c>
      <c r="R99">
        <v>12.357519999999999</v>
      </c>
    </row>
    <row r="100" spans="1:18" x14ac:dyDescent="0.25">
      <c r="A100" s="1"/>
      <c r="L100" s="1" t="s">
        <v>26</v>
      </c>
      <c r="M100">
        <v>1.0878988750449982E-3</v>
      </c>
      <c r="O100">
        <v>409.47343162003904</v>
      </c>
      <c r="P100">
        <v>0.15364658767079231</v>
      </c>
      <c r="Q100">
        <v>2</v>
      </c>
      <c r="R100">
        <v>12.357519999999999</v>
      </c>
    </row>
    <row r="101" spans="1:18" x14ac:dyDescent="0.25">
      <c r="A101" s="1"/>
      <c r="L101" s="1" t="s">
        <v>100</v>
      </c>
      <c r="M101">
        <v>4.7641081897172435E-2</v>
      </c>
      <c r="N101">
        <v>1.5926400000000003</v>
      </c>
      <c r="O101">
        <v>409.47343162003904</v>
      </c>
      <c r="P101">
        <v>7.7070945285904399E-2</v>
      </c>
      <c r="Q101">
        <v>0.73271186391983156</v>
      </c>
      <c r="R101">
        <v>12.357519999999999</v>
      </c>
    </row>
    <row r="102" spans="1:18" x14ac:dyDescent="0.25">
      <c r="A102" s="1"/>
      <c r="L102" s="1" t="s">
        <v>101</v>
      </c>
      <c r="M102">
        <v>0.22022403423686604</v>
      </c>
      <c r="N102">
        <v>1.2494848256196336</v>
      </c>
      <c r="O102">
        <v>409.47343162003904</v>
      </c>
      <c r="P102">
        <v>3.8659697539068935E-2</v>
      </c>
      <c r="Q102">
        <v>1.4525625695114248</v>
      </c>
      <c r="R102">
        <v>12.357519999999999</v>
      </c>
    </row>
    <row r="103" spans="1:18" x14ac:dyDescent="0.25">
      <c r="A103" s="1"/>
      <c r="L103" s="1"/>
    </row>
    <row r="104" spans="1:18" x14ac:dyDescent="0.25">
      <c r="A104" s="1"/>
      <c r="L104" s="1"/>
    </row>
    <row r="105" spans="1:18" x14ac:dyDescent="0.25">
      <c r="A105" s="1"/>
      <c r="L105" s="1"/>
    </row>
    <row r="106" spans="1:18" x14ac:dyDescent="0.25">
      <c r="A106" s="1"/>
      <c r="L106" s="1"/>
    </row>
    <row r="107" spans="1:18" x14ac:dyDescent="0.25">
      <c r="A107" s="1"/>
      <c r="L107" s="1"/>
    </row>
    <row r="108" spans="1:18" x14ac:dyDescent="0.25">
      <c r="A108" s="1"/>
      <c r="L108" s="1"/>
    </row>
    <row r="109" spans="1:18" x14ac:dyDescent="0.25">
      <c r="A109" s="1"/>
      <c r="L109" s="1"/>
    </row>
    <row r="110" spans="1:18" x14ac:dyDescent="0.25">
      <c r="A110" s="1"/>
      <c r="L110" s="1"/>
    </row>
    <row r="111" spans="1:18" x14ac:dyDescent="0.25">
      <c r="A111" s="1"/>
      <c r="L111" s="1"/>
    </row>
    <row r="112" spans="1:18" x14ac:dyDescent="0.25">
      <c r="A112" s="1"/>
      <c r="L112" s="1"/>
    </row>
    <row r="113" spans="1:22" x14ac:dyDescent="0.25">
      <c r="A113" s="1"/>
      <c r="L113" s="1"/>
    </row>
    <row r="114" spans="1:22" x14ac:dyDescent="0.25">
      <c r="L114" s="1"/>
    </row>
    <row r="115" spans="1:22" x14ac:dyDescent="0.25">
      <c r="L115" s="1"/>
    </row>
    <row r="118" spans="1:22" x14ac:dyDescent="0.25">
      <c r="M118" s="1" t="s">
        <v>44</v>
      </c>
      <c r="N118" s="1" t="s">
        <v>44</v>
      </c>
      <c r="O118" s="1" t="s">
        <v>44</v>
      </c>
      <c r="P118" s="1" t="s">
        <v>44</v>
      </c>
      <c r="Q118" s="1" t="s">
        <v>44</v>
      </c>
      <c r="R118" s="1" t="s">
        <v>115</v>
      </c>
      <c r="S118" s="1" t="s">
        <v>115</v>
      </c>
      <c r="T118" s="1" t="s">
        <v>115</v>
      </c>
      <c r="U118" s="1" t="s">
        <v>115</v>
      </c>
      <c r="V118" s="1" t="s">
        <v>115</v>
      </c>
    </row>
    <row r="119" spans="1:22" x14ac:dyDescent="0.25">
      <c r="M119" s="1" t="s">
        <v>30</v>
      </c>
      <c r="N119" s="1" t="s">
        <v>35</v>
      </c>
      <c r="O119" s="1" t="s">
        <v>36</v>
      </c>
      <c r="P119" s="1" t="s">
        <v>116</v>
      </c>
      <c r="Q119" s="1" t="s">
        <v>64</v>
      </c>
      <c r="R119" s="1" t="s">
        <v>30</v>
      </c>
      <c r="S119" s="1" t="s">
        <v>35</v>
      </c>
      <c r="T119" s="1" t="s">
        <v>36</v>
      </c>
      <c r="U119" s="1" t="s">
        <v>116</v>
      </c>
      <c r="V119" s="1" t="s">
        <v>64</v>
      </c>
    </row>
    <row r="120" spans="1:22" x14ac:dyDescent="0.25">
      <c r="L120" s="1" t="s">
        <v>12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L121" s="1" t="s">
        <v>13</v>
      </c>
      <c r="N121">
        <v>19.234085264936244</v>
      </c>
      <c r="O121">
        <v>20</v>
      </c>
      <c r="P121">
        <v>7.0482272272797211</v>
      </c>
      <c r="Q121">
        <v>8.9340260741886492</v>
      </c>
      <c r="U121">
        <v>20</v>
      </c>
    </row>
    <row r="122" spans="1:22" x14ac:dyDescent="0.25">
      <c r="L122" s="1" t="s">
        <v>14</v>
      </c>
      <c r="N122">
        <v>23.176684020543703</v>
      </c>
      <c r="O122">
        <v>40</v>
      </c>
      <c r="P122">
        <v>10.0018499386575</v>
      </c>
      <c r="Q122">
        <v>15.034462648278224</v>
      </c>
      <c r="U122">
        <v>26.466495467585709</v>
      </c>
    </row>
    <row r="123" spans="1:22" x14ac:dyDescent="0.25">
      <c r="L123" s="1" t="s">
        <v>15</v>
      </c>
      <c r="N123">
        <v>27.243028245400748</v>
      </c>
      <c r="O123">
        <v>60</v>
      </c>
      <c r="P123">
        <v>13.43549542605</v>
      </c>
      <c r="Q123">
        <v>24.157340733167281</v>
      </c>
      <c r="U123">
        <v>29.737459857400047</v>
      </c>
    </row>
    <row r="124" spans="1:22" x14ac:dyDescent="0.25">
      <c r="L124" s="1" t="s">
        <v>16</v>
      </c>
      <c r="N124">
        <v>31.525321719011718</v>
      </c>
      <c r="O124">
        <v>77.709843628500437</v>
      </c>
      <c r="P124">
        <v>17.332554776784264</v>
      </c>
      <c r="Q124">
        <v>37.053840456647251</v>
      </c>
      <c r="U124">
        <v>33.004935468854043</v>
      </c>
    </row>
    <row r="125" spans="1:22" x14ac:dyDescent="0.25">
      <c r="L125" s="1" t="s">
        <v>17</v>
      </c>
      <c r="N125">
        <v>35.991874291095066</v>
      </c>
      <c r="O125">
        <v>83.328870084765597</v>
      </c>
      <c r="P125">
        <v>21.580628466715634</v>
      </c>
      <c r="Q125">
        <v>53.66449817785147</v>
      </c>
      <c r="U125">
        <v>36.258990941644328</v>
      </c>
    </row>
    <row r="126" spans="1:22" x14ac:dyDescent="0.25">
      <c r="L126" s="1" t="s">
        <v>18</v>
      </c>
      <c r="N126">
        <v>40.605247014388432</v>
      </c>
      <c r="O126">
        <v>85</v>
      </c>
      <c r="P126">
        <v>26.076729818371088</v>
      </c>
      <c r="Q126">
        <v>73.292561530894872</v>
      </c>
      <c r="U126">
        <v>39.490307455448516</v>
      </c>
    </row>
    <row r="127" spans="1:22" x14ac:dyDescent="0.25">
      <c r="L127" s="1" t="s">
        <v>19</v>
      </c>
      <c r="N127">
        <v>45.376774187315249</v>
      </c>
      <c r="O127">
        <v>85</v>
      </c>
      <c r="P127">
        <v>30.787366190660471</v>
      </c>
      <c r="Q127">
        <v>85</v>
      </c>
      <c r="U127">
        <v>42.687817643249446</v>
      </c>
    </row>
    <row r="128" spans="1:22" x14ac:dyDescent="0.25">
      <c r="L128" s="1" t="s">
        <v>20</v>
      </c>
      <c r="N128">
        <v>50.312305149118494</v>
      </c>
      <c r="O128">
        <v>85</v>
      </c>
      <c r="P128">
        <v>35.692229895294489</v>
      </c>
      <c r="Q128">
        <v>85</v>
      </c>
      <c r="U128">
        <v>45.836539610683559</v>
      </c>
    </row>
    <row r="129" spans="12:21" x14ac:dyDescent="0.25">
      <c r="L129" s="1" t="s">
        <v>21</v>
      </c>
      <c r="N129">
        <v>55.498005732256019</v>
      </c>
      <c r="O129">
        <v>85</v>
      </c>
      <c r="P129">
        <v>40.862760209760523</v>
      </c>
      <c r="Q129">
        <v>85</v>
      </c>
      <c r="U129">
        <v>48.913479083660405</v>
      </c>
    </row>
    <row r="130" spans="12:21" x14ac:dyDescent="0.25">
      <c r="L130" s="1" t="s">
        <v>22</v>
      </c>
      <c r="N130">
        <v>60.90106588674626</v>
      </c>
      <c r="O130">
        <v>85</v>
      </c>
      <c r="P130">
        <v>46.258649312385131</v>
      </c>
      <c r="Q130">
        <v>85</v>
      </c>
      <c r="U130">
        <v>51.878659003595864</v>
      </c>
    </row>
    <row r="131" spans="12:21" x14ac:dyDescent="0.25">
      <c r="L131" s="1" t="s">
        <v>23</v>
      </c>
      <c r="N131">
        <v>66.461229161105763</v>
      </c>
      <c r="O131">
        <v>80</v>
      </c>
      <c r="P131">
        <v>51.815561950811798</v>
      </c>
      <c r="Q131">
        <v>85</v>
      </c>
      <c r="U131">
        <v>54.650382677062645</v>
      </c>
    </row>
    <row r="132" spans="12:21" x14ac:dyDescent="0.25">
      <c r="L132" s="1" t="s">
        <v>24</v>
      </c>
      <c r="N132">
        <v>71.931639968209822</v>
      </c>
      <c r="O132">
        <v>75</v>
      </c>
      <c r="P132">
        <v>57.284575215547157</v>
      </c>
      <c r="Q132">
        <v>85</v>
      </c>
      <c r="U132">
        <v>57.015817420008773</v>
      </c>
    </row>
    <row r="133" spans="12:21" x14ac:dyDescent="0.25">
      <c r="L133" s="1" t="s">
        <v>25</v>
      </c>
      <c r="N133">
        <v>74.326546697619648</v>
      </c>
      <c r="O133">
        <v>70</v>
      </c>
      <c r="P133">
        <v>59.007147707151873</v>
      </c>
      <c r="Q133">
        <v>85</v>
      </c>
      <c r="U133">
        <v>56.171910332661639</v>
      </c>
    </row>
    <row r="134" spans="12:21" x14ac:dyDescent="0.25">
      <c r="L134" s="1" t="s">
        <v>26</v>
      </c>
      <c r="N134">
        <v>69.326546697619648</v>
      </c>
      <c r="O134">
        <v>65</v>
      </c>
      <c r="P134">
        <v>54.007147707151873</v>
      </c>
      <c r="Q134">
        <v>80</v>
      </c>
      <c r="U134">
        <v>51.171910332661639</v>
      </c>
    </row>
    <row r="135" spans="12:21" x14ac:dyDescent="0.25">
      <c r="L135" s="1" t="s">
        <v>100</v>
      </c>
      <c r="N135">
        <v>64.327979883214056</v>
      </c>
      <c r="O135">
        <v>60</v>
      </c>
      <c r="P135">
        <v>74.007147707151873</v>
      </c>
      <c r="Q135">
        <v>75</v>
      </c>
      <c r="U135">
        <v>71.171910332661639</v>
      </c>
    </row>
    <row r="136" spans="12:21" x14ac:dyDescent="0.25">
      <c r="L136" s="1" t="s">
        <v>101</v>
      </c>
      <c r="N136">
        <v>59.328508505250717</v>
      </c>
      <c r="O136">
        <v>55</v>
      </c>
      <c r="P136">
        <v>69.007147707151873</v>
      </c>
      <c r="Q136">
        <v>70</v>
      </c>
      <c r="U136">
        <v>66.171910332661639</v>
      </c>
    </row>
    <row r="137" spans="12:21" x14ac:dyDescent="0.25">
      <c r="L137" s="1"/>
    </row>
    <row r="138" spans="12:21" x14ac:dyDescent="0.25">
      <c r="L138" s="1"/>
    </row>
    <row r="139" spans="12:21" x14ac:dyDescent="0.25">
      <c r="L139" s="1"/>
    </row>
    <row r="140" spans="12:21" x14ac:dyDescent="0.25">
      <c r="L140" s="1"/>
    </row>
    <row r="141" spans="12:21" x14ac:dyDescent="0.25">
      <c r="L141" s="1"/>
    </row>
    <row r="142" spans="12:21" x14ac:dyDescent="0.25">
      <c r="L142" s="1"/>
    </row>
    <row r="143" spans="12:21" x14ac:dyDescent="0.25">
      <c r="L143" s="1"/>
    </row>
    <row r="144" spans="12:21" x14ac:dyDescent="0.25">
      <c r="L144" s="1"/>
    </row>
    <row r="145" spans="12:12" x14ac:dyDescent="0.25">
      <c r="L145" s="1"/>
    </row>
    <row r="146" spans="12:12" x14ac:dyDescent="0.25">
      <c r="L146" s="1"/>
    </row>
    <row r="147" spans="12:12" x14ac:dyDescent="0.25">
      <c r="L147" s="1"/>
    </row>
    <row r="148" spans="12:12" x14ac:dyDescent="0.25">
      <c r="L148" s="1"/>
    </row>
    <row r="149" spans="12:12" x14ac:dyDescent="0.25">
      <c r="L14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W580"/>
  <sheetViews>
    <sheetView workbookViewId="0"/>
  </sheetViews>
  <sheetFormatPr defaultRowHeight="15" x14ac:dyDescent="0.25"/>
  <sheetData>
    <row r="35" spans="8:8" x14ac:dyDescent="0.25">
      <c r="H35" t="s">
        <v>504</v>
      </c>
    </row>
    <row r="36" spans="8:8" x14ac:dyDescent="0.25">
      <c r="H36" t="s">
        <v>501</v>
      </c>
    </row>
    <row r="37" spans="8:8" x14ac:dyDescent="0.25">
      <c r="H37" t="s">
        <v>502</v>
      </c>
    </row>
    <row r="38" spans="8:8" x14ac:dyDescent="0.25">
      <c r="H38" t="s">
        <v>503</v>
      </c>
    </row>
    <row r="50" spans="1:23" x14ac:dyDescent="0.25">
      <c r="B50" s="1" t="s">
        <v>44</v>
      </c>
      <c r="C50" s="1" t="s">
        <v>117</v>
      </c>
      <c r="D50" s="1" t="s">
        <v>115</v>
      </c>
      <c r="G50" s="1" t="s">
        <v>44</v>
      </c>
      <c r="H50" s="1" t="s">
        <v>117</v>
      </c>
      <c r="I50" s="1" t="s">
        <v>115</v>
      </c>
      <c r="J50" s="1" t="s">
        <v>118</v>
      </c>
      <c r="K50" s="1" t="s">
        <v>119</v>
      </c>
      <c r="L50" s="1" t="s">
        <v>116</v>
      </c>
      <c r="M50" s="1" t="s">
        <v>505</v>
      </c>
      <c r="O50" s="1"/>
      <c r="P50" s="1" t="s">
        <v>527</v>
      </c>
      <c r="Q50" s="1" t="s">
        <v>528</v>
      </c>
      <c r="R50" s="1" t="s">
        <v>529</v>
      </c>
      <c r="S50" s="1" t="s">
        <v>530</v>
      </c>
      <c r="T50" s="1" t="s">
        <v>531</v>
      </c>
      <c r="U50" s="1" t="s">
        <v>532</v>
      </c>
      <c r="V50" s="1" t="s">
        <v>533</v>
      </c>
      <c r="W50" s="1" t="s">
        <v>534</v>
      </c>
    </row>
    <row r="51" spans="1:23" x14ac:dyDescent="0.25">
      <c r="A51" s="1" t="s">
        <v>12</v>
      </c>
      <c r="B51">
        <v>1807.5</v>
      </c>
      <c r="C51">
        <v>389.8220948560961</v>
      </c>
      <c r="D51">
        <v>322.5</v>
      </c>
      <c r="F51" s="1" t="s">
        <v>12</v>
      </c>
      <c r="G51">
        <v>0.50060736550825002</v>
      </c>
      <c r="H51">
        <v>1.809481939347735</v>
      </c>
      <c r="I51">
        <v>0.16252908028616098</v>
      </c>
      <c r="J51">
        <v>7.5091104826237501E-2</v>
      </c>
      <c r="K51">
        <v>0.19623134663948733</v>
      </c>
      <c r="L51">
        <v>0.39157390000000003</v>
      </c>
      <c r="M51">
        <v>-1.2829512157586471</v>
      </c>
      <c r="O51" s="1" t="s">
        <v>76</v>
      </c>
      <c r="P51">
        <v>0.43935187170000001</v>
      </c>
      <c r="Q51">
        <v>278.20601209264015</v>
      </c>
      <c r="R51">
        <v>0.1992081447599631</v>
      </c>
      <c r="S51">
        <v>1.2296077045367266E-2</v>
      </c>
      <c r="T51">
        <v>0</v>
      </c>
    </row>
    <row r="52" spans="1:23" x14ac:dyDescent="0.25">
      <c r="A52" s="1" t="s">
        <v>13</v>
      </c>
      <c r="B52">
        <v>1847.6888094534565</v>
      </c>
      <c r="C52">
        <v>411.2497220388363</v>
      </c>
      <c r="D52">
        <v>335.06384524493399</v>
      </c>
      <c r="F52" s="1" t="s">
        <v>13</v>
      </c>
      <c r="G52">
        <v>0.51532848028644584</v>
      </c>
      <c r="H52">
        <v>2.0958896351334975</v>
      </c>
      <c r="I52">
        <v>0.2017239831049511</v>
      </c>
      <c r="J52">
        <v>7.7299272042966868E-2</v>
      </c>
      <c r="K52">
        <v>0.20084943371506822</v>
      </c>
      <c r="L52">
        <v>0.37627315000000006</v>
      </c>
      <c r="M52">
        <v>-1.1082225087204993</v>
      </c>
      <c r="O52" s="1" t="s">
        <v>120</v>
      </c>
      <c r="P52">
        <v>0.44115497330000003</v>
      </c>
      <c r="Q52">
        <v>278.38597513055521</v>
      </c>
      <c r="R52">
        <v>0.25544675497887986</v>
      </c>
      <c r="S52">
        <v>4.9901176798025887E-2</v>
      </c>
      <c r="T52">
        <v>0</v>
      </c>
      <c r="W52">
        <v>2.7287264215776491E-4</v>
      </c>
    </row>
    <row r="53" spans="1:23" x14ac:dyDescent="0.25">
      <c r="A53" s="1" t="s">
        <v>14</v>
      </c>
      <c r="B53">
        <v>1936.2354178358794</v>
      </c>
      <c r="C53">
        <v>435.82814975279524</v>
      </c>
      <c r="D53">
        <v>345.33395450356772</v>
      </c>
      <c r="F53" s="1" t="s">
        <v>14</v>
      </c>
      <c r="G53">
        <v>0.54719102816174459</v>
      </c>
      <c r="H53">
        <v>2.4065823909366748</v>
      </c>
      <c r="I53">
        <v>0.2332126021615224</v>
      </c>
      <c r="J53">
        <v>8.207865422426168E-2</v>
      </c>
      <c r="K53">
        <v>0.21067953701136391</v>
      </c>
      <c r="L53">
        <v>0.33824575000000001</v>
      </c>
      <c r="M53">
        <v>-0.98512699838496598</v>
      </c>
      <c r="O53" s="1" t="s">
        <v>121</v>
      </c>
      <c r="P53">
        <v>0.4419580749</v>
      </c>
      <c r="Q53">
        <v>278.53788778061738</v>
      </c>
      <c r="R53">
        <v>0.2706329305535678</v>
      </c>
      <c r="S53">
        <v>6.8552835677784557E-2</v>
      </c>
      <c r="T53">
        <v>0</v>
      </c>
      <c r="W53">
        <v>2.8746536463971094E-4</v>
      </c>
    </row>
    <row r="54" spans="1:23" x14ac:dyDescent="0.25">
      <c r="A54" s="1" t="s">
        <v>15</v>
      </c>
      <c r="B54">
        <v>1999.4183527145069</v>
      </c>
      <c r="C54">
        <v>457.07018771602469</v>
      </c>
      <c r="D54">
        <v>355.12838131245047</v>
      </c>
      <c r="F54" s="1" t="s">
        <v>15</v>
      </c>
      <c r="G54">
        <v>0.56946962168483684</v>
      </c>
      <c r="H54">
        <v>2.6612974151143511</v>
      </c>
      <c r="I54">
        <v>0.26280323081276596</v>
      </c>
      <c r="J54">
        <v>8.5420443252725534E-2</v>
      </c>
      <c r="K54">
        <v>0.21742279094898143</v>
      </c>
      <c r="L54">
        <v>0.29965400000000003</v>
      </c>
      <c r="M54">
        <v>-0.91927174627541119</v>
      </c>
      <c r="O54" s="1" t="s">
        <v>122</v>
      </c>
      <c r="P54">
        <v>0.44276117649999996</v>
      </c>
      <c r="Q54">
        <v>278.8780618565649</v>
      </c>
      <c r="R54">
        <v>0.26469145197825</v>
      </c>
      <c r="S54">
        <v>7.7736638970463873E-2</v>
      </c>
      <c r="T54">
        <v>0</v>
      </c>
      <c r="W54">
        <v>3.0284157316209882E-4</v>
      </c>
    </row>
    <row r="55" spans="1:23" x14ac:dyDescent="0.25">
      <c r="A55" s="1" t="s">
        <v>16</v>
      </c>
      <c r="B55">
        <v>2082.4909103999134</v>
      </c>
      <c r="C55">
        <v>469.86296883599499</v>
      </c>
      <c r="D55">
        <v>365.15036918029108</v>
      </c>
      <c r="F55" s="1" t="s">
        <v>16</v>
      </c>
      <c r="G55">
        <v>0.59821597255482128</v>
      </c>
      <c r="H55">
        <v>2.8090457422679376</v>
      </c>
      <c r="I55">
        <v>0.29265605620373153</v>
      </c>
      <c r="J55">
        <v>8.9732395883223182E-2</v>
      </c>
      <c r="K55">
        <v>0.22597155824085527</v>
      </c>
      <c r="L55">
        <v>0.26112525000000009</v>
      </c>
      <c r="M55">
        <v>-0.90223827973127402</v>
      </c>
      <c r="O55" s="1" t="s">
        <v>123</v>
      </c>
      <c r="P55">
        <v>0.44356427810000004</v>
      </c>
      <c r="Q55">
        <v>279.19086892847793</v>
      </c>
      <c r="R55">
        <v>0.25460214357724975</v>
      </c>
      <c r="S55">
        <v>8.1921628061460819E-2</v>
      </c>
      <c r="T55">
        <v>0</v>
      </c>
      <c r="W55">
        <v>3.190435310179324E-4</v>
      </c>
    </row>
    <row r="56" spans="1:23" x14ac:dyDescent="0.25">
      <c r="A56" s="1" t="s">
        <v>17</v>
      </c>
      <c r="B56">
        <v>2093.6506019886256</v>
      </c>
      <c r="C56">
        <v>472.51979306397982</v>
      </c>
      <c r="D56">
        <v>375.8142723378993</v>
      </c>
      <c r="F56" s="1" t="s">
        <v>17</v>
      </c>
      <c r="G56">
        <v>0.60203227263987491</v>
      </c>
      <c r="H56">
        <v>2.8392254538110562</v>
      </c>
      <c r="I56">
        <v>0.32396833497532879</v>
      </c>
      <c r="J56">
        <v>9.0304840895981245E-2</v>
      </c>
      <c r="K56">
        <v>0.22709390565414642</v>
      </c>
      <c r="L56">
        <v>0.22725665000000003</v>
      </c>
      <c r="M56">
        <v>-0.88812083107895512</v>
      </c>
      <c r="O56" s="1" t="s">
        <v>124</v>
      </c>
      <c r="P56">
        <v>0.44436737970000001</v>
      </c>
      <c r="Q56">
        <v>279.47943266528517</v>
      </c>
      <c r="R56">
        <v>0.24736450177582808</v>
      </c>
      <c r="S56">
        <v>8.443377677905628E-2</v>
      </c>
      <c r="T56">
        <v>0</v>
      </c>
      <c r="W56">
        <v>3.3611579402330604E-4</v>
      </c>
    </row>
    <row r="57" spans="1:23" x14ac:dyDescent="0.25">
      <c r="A57" s="1" t="s">
        <v>18</v>
      </c>
      <c r="B57">
        <v>2021.9724719492744</v>
      </c>
      <c r="C57">
        <v>468.26988045093384</v>
      </c>
      <c r="D57">
        <v>386.42036570232744</v>
      </c>
      <c r="F57" s="1" t="s">
        <v>18</v>
      </c>
      <c r="G57">
        <v>0.57733418732075825</v>
      </c>
      <c r="H57">
        <v>2.7908673952515559</v>
      </c>
      <c r="I57">
        <v>0.35466730025204879</v>
      </c>
      <c r="J57">
        <v>8.6600128098113738E-2</v>
      </c>
      <c r="K57">
        <v>0.21977840118863384</v>
      </c>
      <c r="L57">
        <v>0.20036705000000005</v>
      </c>
      <c r="M57">
        <v>-0.83724666098787148</v>
      </c>
      <c r="O57" s="1" t="s">
        <v>125</v>
      </c>
      <c r="P57">
        <v>0.44517048130000003</v>
      </c>
      <c r="Q57">
        <v>279.72555967200367</v>
      </c>
      <c r="R57">
        <v>0.25647582723148504</v>
      </c>
      <c r="S57">
        <v>8.7629727695393705E-2</v>
      </c>
      <c r="T57">
        <v>0</v>
      </c>
      <c r="W57">
        <v>3.5410533569792986E-4</v>
      </c>
    </row>
    <row r="58" spans="1:23" x14ac:dyDescent="0.25">
      <c r="A58" s="1" t="s">
        <v>19</v>
      </c>
      <c r="B58">
        <v>1914.7307214147525</v>
      </c>
      <c r="C58">
        <v>459.46130196046386</v>
      </c>
      <c r="D58">
        <v>395.68764371491471</v>
      </c>
      <c r="F58" s="1" t="s">
        <v>19</v>
      </c>
      <c r="G58">
        <v>0.53952306788630033</v>
      </c>
      <c r="H58">
        <v>2.6892249347216599</v>
      </c>
      <c r="I58">
        <v>0.38114337521387209</v>
      </c>
      <c r="J58">
        <v>8.0928460182945042E-2</v>
      </c>
      <c r="K58">
        <v>0.20833413431100709</v>
      </c>
      <c r="L58">
        <v>0.17786069999999998</v>
      </c>
      <c r="M58">
        <v>-0.77657809072377693</v>
      </c>
      <c r="O58" s="1" t="s">
        <v>126</v>
      </c>
      <c r="P58">
        <v>0.4459735829</v>
      </c>
      <c r="Q58">
        <v>279.93966496891125</v>
      </c>
      <c r="R58">
        <v>0.28575347115472727</v>
      </c>
      <c r="S58">
        <v>9.4369737484587421E-2</v>
      </c>
      <c r="T58">
        <v>0</v>
      </c>
      <c r="W58">
        <v>3.7306167933488115E-4</v>
      </c>
    </row>
    <row r="59" spans="1:23" x14ac:dyDescent="0.25">
      <c r="A59" s="1" t="s">
        <v>20</v>
      </c>
      <c r="B59">
        <v>1801.4001659277687</v>
      </c>
      <c r="C59">
        <v>449.18012166844363</v>
      </c>
      <c r="D59">
        <v>403.46060803651517</v>
      </c>
      <c r="F59" s="1" t="s">
        <v>20</v>
      </c>
      <c r="G59">
        <v>0.49835830655157504</v>
      </c>
      <c r="H59">
        <v>2.5680961326163203</v>
      </c>
      <c r="I59">
        <v>0.40310899809745288</v>
      </c>
      <c r="J59">
        <v>7.475374598273625E-2</v>
      </c>
      <c r="K59">
        <v>0.19552145369919322</v>
      </c>
      <c r="L59">
        <v>0.15558330000000001</v>
      </c>
      <c r="M59">
        <v>-0.72270895951005443</v>
      </c>
      <c r="O59" s="1" t="s">
        <v>127</v>
      </c>
      <c r="P59">
        <v>0.44677668450000002</v>
      </c>
      <c r="Q59">
        <v>280.13507184998116</v>
      </c>
      <c r="R59">
        <v>0.31784271172127648</v>
      </c>
      <c r="S59">
        <v>0.10493864054760384</v>
      </c>
      <c r="T59">
        <v>0</v>
      </c>
      <c r="W59">
        <v>3.9303703734227462E-4</v>
      </c>
    </row>
    <row r="60" spans="1:23" x14ac:dyDescent="0.25">
      <c r="A60" s="1" t="s">
        <v>21</v>
      </c>
      <c r="B60">
        <v>1717.427651078852</v>
      </c>
      <c r="C60">
        <v>436.21857905648312</v>
      </c>
      <c r="D60">
        <v>409.89332979853106</v>
      </c>
      <c r="F60" s="1" t="s">
        <v>21</v>
      </c>
      <c r="G60">
        <v>0.46698848305935353</v>
      </c>
      <c r="H60">
        <v>2.41137510061544</v>
      </c>
      <c r="I60">
        <v>0.42112564554948967</v>
      </c>
      <c r="J60">
        <v>7.0048272458903021E-2</v>
      </c>
      <c r="K60">
        <v>0.18549676501021714</v>
      </c>
      <c r="L60">
        <v>0.13384760000000001</v>
      </c>
      <c r="M60">
        <v>-0.69242976726877425</v>
      </c>
      <c r="O60" s="1" t="s">
        <v>128</v>
      </c>
      <c r="P60">
        <v>0.44757978609999999</v>
      </c>
      <c r="Q60">
        <v>280.33257476707809</v>
      </c>
      <c r="R60">
        <v>0.32762178567939848</v>
      </c>
      <c r="S60">
        <v>0.11540354273707673</v>
      </c>
      <c r="T60">
        <v>0</v>
      </c>
      <c r="W60">
        <v>4.1408645826103668E-4</v>
      </c>
    </row>
    <row r="61" spans="1:23" x14ac:dyDescent="0.25">
      <c r="A61" s="1" t="s">
        <v>22</v>
      </c>
      <c r="B61">
        <v>1620.4549110039882</v>
      </c>
      <c r="C61">
        <v>420.03832226845577</v>
      </c>
      <c r="D61">
        <v>415.14602753812699</v>
      </c>
      <c r="F61" s="1" t="s">
        <v>22</v>
      </c>
      <c r="G61">
        <v>0.42976106867427655</v>
      </c>
      <c r="H61">
        <v>2.2090678400202277</v>
      </c>
      <c r="I61">
        <v>0.43573136823810527</v>
      </c>
      <c r="J61">
        <v>6.4464160301141479E-2</v>
      </c>
      <c r="K61">
        <v>0.17329141788698216</v>
      </c>
      <c r="L61">
        <v>0.12018065000000001</v>
      </c>
      <c r="M61">
        <v>-0.69229029159594613</v>
      </c>
      <c r="O61" s="1" t="s">
        <v>77</v>
      </c>
      <c r="P61">
        <v>0.44838288770000001</v>
      </c>
      <c r="Q61">
        <v>280.54239122493595</v>
      </c>
      <c r="R61">
        <v>0.32216818550478848</v>
      </c>
      <c r="S61">
        <v>0.12164913721419589</v>
      </c>
      <c r="T61">
        <v>0</v>
      </c>
      <c r="W61">
        <v>4.3626798188567298E-4</v>
      </c>
    </row>
    <row r="62" spans="1:23" x14ac:dyDescent="0.25">
      <c r="A62" s="1" t="s">
        <v>23</v>
      </c>
      <c r="B62">
        <v>1524.5264728779341</v>
      </c>
      <c r="C62">
        <v>403.72173569971648</v>
      </c>
      <c r="D62">
        <v>419.24167482227972</v>
      </c>
      <c r="F62" s="1" t="s">
        <v>23</v>
      </c>
      <c r="G62">
        <v>0.3917859335295959</v>
      </c>
      <c r="H62">
        <v>1.9970053632587399</v>
      </c>
      <c r="I62">
        <v>0.44705496829500979</v>
      </c>
      <c r="J62">
        <v>5.8767890029439378E-2</v>
      </c>
      <c r="K62">
        <v>0.16047657385196368</v>
      </c>
      <c r="L62">
        <v>0.11107450000000003</v>
      </c>
      <c r="M62">
        <v>-0.69229029159594613</v>
      </c>
      <c r="O62" s="1" t="s">
        <v>129</v>
      </c>
      <c r="P62">
        <v>0.45018598930000003</v>
      </c>
      <c r="Q62">
        <v>280.75485502359066</v>
      </c>
      <c r="R62">
        <v>0.31472029565725357</v>
      </c>
      <c r="S62">
        <v>0.1246797039340635</v>
      </c>
      <c r="T62">
        <v>0</v>
      </c>
      <c r="W62">
        <v>4.5964280293894999E-4</v>
      </c>
    </row>
    <row r="63" spans="1:23" x14ac:dyDescent="0.25">
      <c r="A63" s="1" t="s">
        <v>24</v>
      </c>
      <c r="B63">
        <v>1430.8088434607059</v>
      </c>
      <c r="C63">
        <v>388.55787584395426</v>
      </c>
      <c r="D63">
        <v>422.32113413625098</v>
      </c>
      <c r="F63" s="1" t="s">
        <v>24</v>
      </c>
      <c r="G63">
        <v>0.35347590429658748</v>
      </c>
      <c r="H63">
        <v>1.7920955463842381</v>
      </c>
      <c r="I63">
        <v>0.4555321802924055</v>
      </c>
      <c r="J63">
        <v>5.302138564448812E-2</v>
      </c>
      <c r="K63">
        <v>0.14715334580328424</v>
      </c>
      <c r="L63">
        <v>0.10449255000000005</v>
      </c>
      <c r="M63">
        <v>-0.69229029159594613</v>
      </c>
      <c r="O63" s="1" t="s">
        <v>130</v>
      </c>
      <c r="P63">
        <v>0.4509890909</v>
      </c>
      <c r="Q63">
        <v>280.95288495731711</v>
      </c>
      <c r="R63">
        <v>0.27237931636518525</v>
      </c>
      <c r="S63">
        <v>0.12445089075959573</v>
      </c>
      <c r="T63">
        <v>0</v>
      </c>
      <c r="W63">
        <v>4.8427544377676842E-4</v>
      </c>
    </row>
    <row r="64" spans="1:23" x14ac:dyDescent="0.25">
      <c r="A64" s="1" t="s">
        <v>25</v>
      </c>
      <c r="B64">
        <v>1340.6646371019433</v>
      </c>
      <c r="C64">
        <v>374.56373766930733</v>
      </c>
      <c r="D64">
        <v>424.56674364770231</v>
      </c>
      <c r="F64" s="1" t="s">
        <v>25</v>
      </c>
      <c r="G64">
        <v>0.3153843758845889</v>
      </c>
      <c r="H64">
        <v>1.5957687694284104</v>
      </c>
      <c r="I64">
        <v>0.4616942352465952</v>
      </c>
      <c r="J64">
        <v>4.7307656382688336E-2</v>
      </c>
      <c r="K64">
        <v>0.13348771753392574</v>
      </c>
      <c r="L64">
        <v>9.8855400000000038E-2</v>
      </c>
      <c r="M64">
        <v>-0.69229029159594613</v>
      </c>
      <c r="O64" s="1" t="s">
        <v>131</v>
      </c>
      <c r="P64">
        <v>0.45179219250000002</v>
      </c>
      <c r="Q64">
        <v>281.13256917897678</v>
      </c>
      <c r="R64">
        <v>0.15719539043807024</v>
      </c>
      <c r="S64">
        <v>0.1132167930108951</v>
      </c>
      <c r="T64">
        <v>0</v>
      </c>
      <c r="W64">
        <v>5.1023393662634042E-4</v>
      </c>
    </row>
    <row r="65" spans="1:23" x14ac:dyDescent="0.25">
      <c r="A65" s="1" t="s">
        <v>26</v>
      </c>
      <c r="B65">
        <v>1285.820031111266</v>
      </c>
      <c r="C65">
        <v>371.25025882981134</v>
      </c>
      <c r="D65">
        <v>426.84137643775529</v>
      </c>
      <c r="F65" s="1" t="s">
        <v>26</v>
      </c>
      <c r="G65">
        <v>0.29155916871338505</v>
      </c>
      <c r="H65">
        <v>1.5482095220077321</v>
      </c>
      <c r="I65">
        <v>0.46791913329388657</v>
      </c>
      <c r="J65">
        <v>4.3733875307007758E-2</v>
      </c>
      <c r="K65">
        <v>0.12471626585575592</v>
      </c>
      <c r="L65">
        <v>9.3937150000000025E-2</v>
      </c>
      <c r="M65">
        <v>-0.69229029159594613</v>
      </c>
      <c r="O65" s="1" t="s">
        <v>132</v>
      </c>
      <c r="P65">
        <v>0.45259529409999999</v>
      </c>
      <c r="Q65">
        <v>281.28151156003662</v>
      </c>
      <c r="R65">
        <v>7.1474138614858698E-2</v>
      </c>
      <c r="S65">
        <v>8.9487210146024926E-2</v>
      </c>
      <c r="T65">
        <v>0</v>
      </c>
      <c r="W65">
        <v>5.3759001588914114E-4</v>
      </c>
    </row>
    <row r="66" spans="1:23" x14ac:dyDescent="0.25">
      <c r="A66" s="1" t="s">
        <v>100</v>
      </c>
      <c r="B66">
        <v>1305.3143043250207</v>
      </c>
      <c r="C66">
        <v>374.06584028797306</v>
      </c>
      <c r="D66">
        <v>430.17343636022582</v>
      </c>
      <c r="F66" s="1" t="s">
        <v>100</v>
      </c>
      <c r="G66">
        <v>0.30008677480794155</v>
      </c>
      <c r="H66">
        <v>1.5886492387044375</v>
      </c>
      <c r="I66">
        <v>0.47700761189698127</v>
      </c>
      <c r="J66">
        <v>4.5013016221191228E-2</v>
      </c>
      <c r="K66">
        <v>0.12787617505922821</v>
      </c>
      <c r="L66">
        <v>8.9624450000000036E-2</v>
      </c>
      <c r="M66">
        <v>-0.69229029159594613</v>
      </c>
      <c r="O66" s="1" t="s">
        <v>133</v>
      </c>
      <c r="P66">
        <v>0.45339839570000001</v>
      </c>
      <c r="Q66">
        <v>281.35750495527446</v>
      </c>
      <c r="R66">
        <v>0.14177154051235935</v>
      </c>
      <c r="S66">
        <v>7.6299713700513389E-2</v>
      </c>
      <c r="T66">
        <v>0</v>
      </c>
      <c r="W66">
        <v>5.664193210700736E-4</v>
      </c>
    </row>
    <row r="67" spans="1:23" x14ac:dyDescent="0.25">
      <c r="A67" s="1" t="s">
        <v>101</v>
      </c>
      <c r="B67">
        <v>1140.6911684440374</v>
      </c>
      <c r="C67">
        <v>375.76676218056542</v>
      </c>
      <c r="D67">
        <v>425.73455487098653</v>
      </c>
      <c r="F67" s="1" t="s">
        <v>101</v>
      </c>
      <c r="G67">
        <v>0.22585387900913989</v>
      </c>
      <c r="H67">
        <v>1.6129320654178496</v>
      </c>
      <c r="I67">
        <v>0.46489224142842461</v>
      </c>
      <c r="J67">
        <v>3.3878081851370978E-2</v>
      </c>
      <c r="K67">
        <v>9.9566181906156639E-2</v>
      </c>
      <c r="L67">
        <v>8.5830300000000026E-2</v>
      </c>
      <c r="M67">
        <v>-0.69229029159594613</v>
      </c>
      <c r="O67" s="1" t="s">
        <v>134</v>
      </c>
      <c r="P67">
        <v>0.45420149730000003</v>
      </c>
      <c r="Q67">
        <v>281.35303916904178</v>
      </c>
      <c r="R67">
        <v>0.26530888130887859</v>
      </c>
      <c r="S67">
        <v>9.1612603704757503E-2</v>
      </c>
      <c r="T67">
        <v>0</v>
      </c>
      <c r="W67">
        <v>5.9680161092598709E-4</v>
      </c>
    </row>
    <row r="68" spans="1:23" x14ac:dyDescent="0.25">
      <c r="A68" s="1"/>
      <c r="F68" s="1"/>
      <c r="O68" s="1" t="s">
        <v>135</v>
      </c>
      <c r="P68">
        <v>0.4550045989</v>
      </c>
      <c r="Q68">
        <v>281.36407981118737</v>
      </c>
      <c r="R68">
        <v>0.32534943416287249</v>
      </c>
      <c r="S68">
        <v>0.1168219505879728</v>
      </c>
      <c r="T68">
        <v>0</v>
      </c>
      <c r="W68">
        <v>6.288209894601825E-4</v>
      </c>
    </row>
    <row r="69" spans="1:23" x14ac:dyDescent="0.25">
      <c r="A69" s="1"/>
      <c r="F69" s="1"/>
      <c r="O69" s="1" t="s">
        <v>136</v>
      </c>
      <c r="P69">
        <v>0.45580770050000002</v>
      </c>
      <c r="Q69">
        <v>281.47855619254852</v>
      </c>
      <c r="R69">
        <v>0.33266099747800437</v>
      </c>
      <c r="S69">
        <v>0.13220239627147598</v>
      </c>
      <c r="T69">
        <v>0</v>
      </c>
      <c r="W69">
        <v>6.6256614442496966E-4</v>
      </c>
    </row>
    <row r="70" spans="1:23" x14ac:dyDescent="0.25">
      <c r="A70" s="1"/>
      <c r="F70" s="1"/>
      <c r="O70" s="1" t="s">
        <v>137</v>
      </c>
      <c r="P70">
        <v>0.45661080209999999</v>
      </c>
      <c r="Q70">
        <v>281.66787904999535</v>
      </c>
      <c r="R70">
        <v>0.2219721355760691</v>
      </c>
      <c r="S70">
        <v>0.13160842407592444</v>
      </c>
      <c r="T70">
        <v>0</v>
      </c>
      <c r="W70">
        <v>6.9813059903179274E-4</v>
      </c>
    </row>
    <row r="71" spans="1:23" x14ac:dyDescent="0.25">
      <c r="A71" s="1"/>
      <c r="F71" s="1"/>
      <c r="O71" s="1" t="s">
        <v>78</v>
      </c>
      <c r="P71">
        <v>0.45741390370000001</v>
      </c>
      <c r="Q71">
        <v>281.86930544099312</v>
      </c>
      <c r="R71">
        <v>6.0196557068861067E-2</v>
      </c>
      <c r="S71">
        <v>0.10651705210724369</v>
      </c>
      <c r="T71">
        <v>0</v>
      </c>
      <c r="W71">
        <v>7.3561297760804504E-4</v>
      </c>
    </row>
    <row r="72" spans="1:23" x14ac:dyDescent="0.25">
      <c r="A72" s="1"/>
      <c r="F72" s="1"/>
      <c r="O72" s="1" t="s">
        <v>138</v>
      </c>
      <c r="P72">
        <v>0.45921700529999998</v>
      </c>
      <c r="Q72">
        <v>282.01120971906607</v>
      </c>
      <c r="R72">
        <v>7.8559656187847632E-2</v>
      </c>
      <c r="S72">
        <v>7.8763421599098674E-2</v>
      </c>
      <c r="T72">
        <v>0</v>
      </c>
      <c r="W72">
        <v>7.7511728598157249E-4</v>
      </c>
    </row>
    <row r="73" spans="1:23" x14ac:dyDescent="0.25">
      <c r="A73" s="1"/>
      <c r="F73" s="1"/>
      <c r="O73" s="1" t="s">
        <v>139</v>
      </c>
      <c r="P73">
        <v>0.46002010700000001</v>
      </c>
      <c r="Q73">
        <v>282.02550270678904</v>
      </c>
      <c r="R73">
        <v>0.20024322636190967</v>
      </c>
      <c r="S73">
        <v>8.3295221704640265E-2</v>
      </c>
      <c r="T73">
        <v>0</v>
      </c>
      <c r="W73">
        <v>8.1675320741814877E-4</v>
      </c>
    </row>
    <row r="74" spans="1:23" x14ac:dyDescent="0.25">
      <c r="A74" s="1"/>
      <c r="F74" s="1"/>
      <c r="O74" s="1" t="s">
        <v>140</v>
      </c>
      <c r="P74">
        <v>0.46082320859999998</v>
      </c>
      <c r="Q74">
        <v>281.99152378365784</v>
      </c>
      <c r="R74">
        <v>0.25827814735445276</v>
      </c>
      <c r="S74">
        <v>0.10531316090064909</v>
      </c>
      <c r="T74">
        <v>0</v>
      </c>
      <c r="W74">
        <v>8.6063641498404779E-4</v>
      </c>
    </row>
    <row r="75" spans="1:23" x14ac:dyDescent="0.25">
      <c r="A75" s="1"/>
      <c r="F75" s="1"/>
      <c r="O75" s="1" t="s">
        <v>141</v>
      </c>
      <c r="P75">
        <v>0.4616263102</v>
      </c>
      <c r="Q75">
        <v>282.04458604673636</v>
      </c>
      <c r="R75">
        <v>0.25344318574741764</v>
      </c>
      <c r="S75">
        <v>0.11782555756293009</v>
      </c>
      <c r="T75">
        <v>0</v>
      </c>
      <c r="W75">
        <v>9.0688890125536256E-4</v>
      </c>
    </row>
    <row r="76" spans="1:23" x14ac:dyDescent="0.25">
      <c r="A76" s="1"/>
      <c r="F76" s="1"/>
      <c r="O76" s="1" t="s">
        <v>142</v>
      </c>
      <c r="P76">
        <v>0.46242941180000002</v>
      </c>
      <c r="Q76">
        <v>282.17812973703423</v>
      </c>
      <c r="R76">
        <v>0.21817852002382718</v>
      </c>
      <c r="S76">
        <v>0.11823249842980153</v>
      </c>
      <c r="T76">
        <v>0</v>
      </c>
      <c r="W76">
        <v>9.5563932634810912E-4</v>
      </c>
    </row>
    <row r="77" spans="1:23" x14ac:dyDescent="0.25">
      <c r="A77" s="1"/>
      <c r="F77" s="1"/>
      <c r="O77" s="1" t="s">
        <v>143</v>
      </c>
      <c r="P77">
        <v>0.46323251340000005</v>
      </c>
      <c r="Q77">
        <v>282.32318378570272</v>
      </c>
      <c r="R77">
        <v>0.20632063829067138</v>
      </c>
      <c r="S77">
        <v>0.11343568940215967</v>
      </c>
      <c r="T77">
        <v>0</v>
      </c>
      <c r="W77">
        <v>1.0070233852985824E-3</v>
      </c>
    </row>
    <row r="78" spans="1:23" x14ac:dyDescent="0.25">
      <c r="A78" s="1"/>
      <c r="F78" s="1"/>
      <c r="O78" s="1" t="s">
        <v>144</v>
      </c>
      <c r="P78">
        <v>0.46503561500000001</v>
      </c>
      <c r="Q78">
        <v>282.4424295011508</v>
      </c>
      <c r="R78">
        <v>0.22267515153116674</v>
      </c>
      <c r="S78">
        <v>0.11275501926336118</v>
      </c>
      <c r="T78">
        <v>0</v>
      </c>
      <c r="W78">
        <v>1.0611841958820005E-3</v>
      </c>
    </row>
    <row r="79" spans="1:23" x14ac:dyDescent="0.25">
      <c r="A79" s="1"/>
      <c r="F79" s="1"/>
      <c r="O79" s="1" t="s">
        <v>145</v>
      </c>
      <c r="P79">
        <v>0.46583871659999998</v>
      </c>
      <c r="Q79">
        <v>282.53529162077865</v>
      </c>
      <c r="R79">
        <v>0.23702157936440596</v>
      </c>
      <c r="S79">
        <v>0.11676659215220878</v>
      </c>
      <c r="T79">
        <v>0</v>
      </c>
      <c r="W79">
        <v>1.1182727080195356E-3</v>
      </c>
    </row>
    <row r="80" spans="1:23" x14ac:dyDescent="0.25">
      <c r="A80" s="1"/>
      <c r="F80" s="1"/>
      <c r="O80" s="1" t="s">
        <v>146</v>
      </c>
      <c r="P80">
        <v>0.4666418182</v>
      </c>
      <c r="Q80">
        <v>282.62899266791038</v>
      </c>
      <c r="R80">
        <v>0.24440839685292967</v>
      </c>
      <c r="S80">
        <v>0.12089084196037721</v>
      </c>
      <c r="T80">
        <v>0</v>
      </c>
      <c r="W80">
        <v>1.1784481359893701E-3</v>
      </c>
    </row>
    <row r="81" spans="15:23" x14ac:dyDescent="0.25">
      <c r="O81" s="1" t="s">
        <v>79</v>
      </c>
      <c r="P81">
        <v>0.46844491979999997</v>
      </c>
      <c r="Q81">
        <v>282.7336290521643</v>
      </c>
      <c r="R81">
        <v>0.26157748109919926</v>
      </c>
      <c r="S81">
        <v>0.12474718046797215</v>
      </c>
      <c r="T81">
        <v>0</v>
      </c>
      <c r="W81">
        <v>1.2418784147268263E-3</v>
      </c>
    </row>
    <row r="82" spans="15:23" x14ac:dyDescent="0.25">
      <c r="O82" s="1" t="s">
        <v>147</v>
      </c>
      <c r="P82">
        <v>0.46924802140000005</v>
      </c>
      <c r="Q82">
        <v>282.84249880439506</v>
      </c>
      <c r="R82">
        <v>0.28344591408862596</v>
      </c>
      <c r="S82">
        <v>0.13055471536815427</v>
      </c>
      <c r="T82">
        <v>0</v>
      </c>
      <c r="W82">
        <v>1.3087406815720346E-3</v>
      </c>
    </row>
    <row r="83" spans="15:23" x14ac:dyDescent="0.25">
      <c r="O83" s="1" t="s">
        <v>148</v>
      </c>
      <c r="P83">
        <v>0.47205112300000002</v>
      </c>
      <c r="Q83">
        <v>282.95799924385676</v>
      </c>
      <c r="R83">
        <v>0.28011554131451688</v>
      </c>
      <c r="S83">
        <v>0.13608273305114776</v>
      </c>
      <c r="T83">
        <v>0</v>
      </c>
      <c r="W83">
        <v>1.3792217849012791E-3</v>
      </c>
    </row>
    <row r="84" spans="15:23" x14ac:dyDescent="0.25">
      <c r="O84" s="1" t="s">
        <v>149</v>
      </c>
      <c r="P84">
        <v>0.47185422460000004</v>
      </c>
      <c r="Q84">
        <v>283.08446933030888</v>
      </c>
      <c r="R84">
        <v>0.26548592621021461</v>
      </c>
      <c r="S84">
        <v>0.13709261221733729</v>
      </c>
      <c r="T84">
        <v>0</v>
      </c>
      <c r="W84">
        <v>1.45351882116035E-3</v>
      </c>
    </row>
    <row r="85" spans="15:23" x14ac:dyDescent="0.25">
      <c r="O85" s="1" t="s">
        <v>150</v>
      </c>
      <c r="P85">
        <v>0.47265732620000001</v>
      </c>
      <c r="Q85">
        <v>283.21135701058671</v>
      </c>
      <c r="R85">
        <v>0.26390928041024386</v>
      </c>
      <c r="S85">
        <v>0.13632328019264273</v>
      </c>
      <c r="T85">
        <v>0</v>
      </c>
      <c r="W85">
        <v>1.5318397019052055E-3</v>
      </c>
    </row>
    <row r="86" spans="15:23" x14ac:dyDescent="0.25">
      <c r="O86" s="1" t="s">
        <v>151</v>
      </c>
      <c r="P86">
        <v>0.47346042780000003</v>
      </c>
      <c r="Q86">
        <v>283.32192627559687</v>
      </c>
      <c r="R86">
        <v>0.26326955682411196</v>
      </c>
      <c r="S86">
        <v>0.13712813905480314</v>
      </c>
      <c r="T86">
        <v>0</v>
      </c>
      <c r="W86">
        <v>1.6144037525472877E-3</v>
      </c>
    </row>
    <row r="87" spans="15:23" x14ac:dyDescent="0.25">
      <c r="O87" s="1" t="s">
        <v>152</v>
      </c>
      <c r="P87">
        <v>0.4752635294</v>
      </c>
      <c r="Q87">
        <v>283.42158698527948</v>
      </c>
      <c r="R87">
        <v>0.25401718309964511</v>
      </c>
      <c r="S87">
        <v>0.13763135707499274</v>
      </c>
      <c r="T87">
        <v>0</v>
      </c>
      <c r="W87">
        <v>1.7014423445982391E-3</v>
      </c>
    </row>
    <row r="88" spans="15:23" x14ac:dyDescent="0.25">
      <c r="O88" s="1" t="s">
        <v>153</v>
      </c>
      <c r="P88">
        <v>0.47606663099999996</v>
      </c>
      <c r="Q88">
        <v>283.51799928767548</v>
      </c>
      <c r="R88">
        <v>0.24450881375313804</v>
      </c>
      <c r="S88">
        <v>0.13659787458332556</v>
      </c>
      <c r="T88">
        <v>0</v>
      </c>
      <c r="W88">
        <v>1.7931995633118588E-3</v>
      </c>
    </row>
    <row r="89" spans="15:23" x14ac:dyDescent="0.25">
      <c r="O89" s="1" t="s">
        <v>154</v>
      </c>
      <c r="P89">
        <v>0.47686973260000004</v>
      </c>
      <c r="Q89">
        <v>283.60747294210222</v>
      </c>
      <c r="R89">
        <v>-0.24957841810423123</v>
      </c>
      <c r="S89">
        <v>0.10519167241515423</v>
      </c>
      <c r="T89">
        <v>0</v>
      </c>
      <c r="W89">
        <v>1.8899329127302494E-3</v>
      </c>
    </row>
    <row r="90" spans="15:23" x14ac:dyDescent="0.25">
      <c r="O90" s="1" t="s">
        <v>155</v>
      </c>
      <c r="P90">
        <v>0.47767283420000001</v>
      </c>
      <c r="Q90">
        <v>283.6876132939172</v>
      </c>
      <c r="R90">
        <v>-1.3932243289313053</v>
      </c>
      <c r="S90">
        <v>-4.9617547112064217E-2</v>
      </c>
      <c r="T90">
        <v>0</v>
      </c>
      <c r="W90">
        <v>1.9919140602566009E-3</v>
      </c>
    </row>
    <row r="91" spans="15:23" x14ac:dyDescent="0.25">
      <c r="O91" s="1" t="s">
        <v>80</v>
      </c>
      <c r="P91">
        <v>0.47847593580000003</v>
      </c>
      <c r="Q91">
        <v>283.55771862238095</v>
      </c>
      <c r="R91">
        <v>-1.7989346806479924</v>
      </c>
      <c r="S91">
        <v>-0.29006212041546681</v>
      </c>
      <c r="T91">
        <v>0</v>
      </c>
      <c r="W91">
        <v>2.0994296229993234E-3</v>
      </c>
    </row>
    <row r="92" spans="15:23" x14ac:dyDescent="0.25">
      <c r="O92" s="1" t="s">
        <v>156</v>
      </c>
      <c r="P92">
        <v>0.4802790374</v>
      </c>
      <c r="Q92">
        <v>282.7578691304887</v>
      </c>
      <c r="R92">
        <v>-1.0195754153343879</v>
      </c>
      <c r="S92">
        <v>-0.36881991516449153</v>
      </c>
      <c r="T92">
        <v>0</v>
      </c>
      <c r="W92">
        <v>2.2127819982616852E-3</v>
      </c>
    </row>
    <row r="93" spans="15:23" x14ac:dyDescent="0.25">
      <c r="O93" s="1" t="s">
        <v>157</v>
      </c>
      <c r="P93">
        <v>0.48108213900000002</v>
      </c>
      <c r="Q93">
        <v>281.44164789532294</v>
      </c>
      <c r="R93">
        <v>-0.36880394143214945</v>
      </c>
      <c r="S93">
        <v>-0.24741190670148977</v>
      </c>
      <c r="T93">
        <v>0</v>
      </c>
      <c r="W93">
        <v>2.3322902406880666E-3</v>
      </c>
    </row>
    <row r="94" spans="15:23" x14ac:dyDescent="0.25">
      <c r="O94" s="1" t="s">
        <v>158</v>
      </c>
      <c r="P94">
        <v>0.48188524059999999</v>
      </c>
      <c r="Q94">
        <v>280.53974012946946</v>
      </c>
      <c r="R94">
        <v>-0.18565033975753925</v>
      </c>
      <c r="S94">
        <v>-0.13286986101856882</v>
      </c>
      <c r="T94">
        <v>0</v>
      </c>
      <c r="W94">
        <v>2.4582909887231443E-3</v>
      </c>
    </row>
    <row r="95" spans="15:23" x14ac:dyDescent="0.25">
      <c r="O95" s="1" t="s">
        <v>159</v>
      </c>
      <c r="P95">
        <v>0.48268834220000001</v>
      </c>
      <c r="Q95">
        <v>280.40271087802284</v>
      </c>
      <c r="R95">
        <v>-0.71023780703253125</v>
      </c>
      <c r="S95">
        <v>-0.12430180062735002</v>
      </c>
      <c r="T95">
        <v>0</v>
      </c>
      <c r="W95">
        <v>2.591139443193816E-3</v>
      </c>
    </row>
    <row r="96" spans="15:23" x14ac:dyDescent="0.25">
      <c r="O96" s="1" t="s">
        <v>160</v>
      </c>
      <c r="P96">
        <v>0.48449144389999999</v>
      </c>
      <c r="Q96">
        <v>280.60771120333214</v>
      </c>
      <c r="R96">
        <v>-2.1704239694520591</v>
      </c>
      <c r="S96">
        <v>-0.29807536866227963</v>
      </c>
      <c r="T96">
        <v>0</v>
      </c>
      <c r="W96">
        <v>2.7312104009863968E-3</v>
      </c>
    </row>
    <row r="97" spans="15:23" x14ac:dyDescent="0.25">
      <c r="O97" s="1" t="s">
        <v>161</v>
      </c>
      <c r="P97">
        <v>0.48629454550000006</v>
      </c>
      <c r="Q97">
        <v>280.63544663538488</v>
      </c>
      <c r="R97">
        <v>-2.672475217287468</v>
      </c>
      <c r="S97">
        <v>-0.59873571000961845</v>
      </c>
      <c r="T97">
        <v>0</v>
      </c>
      <c r="W97">
        <v>2.8788993469638776E-3</v>
      </c>
    </row>
    <row r="98" spans="15:23" x14ac:dyDescent="0.25">
      <c r="O98" s="1" t="s">
        <v>162</v>
      </c>
      <c r="P98">
        <v>0.48809764710000003</v>
      </c>
      <c r="Q98">
        <v>279.81335042624733</v>
      </c>
      <c r="R98">
        <v>-1.5206000669090116</v>
      </c>
      <c r="S98">
        <v>-0.68427030894634799</v>
      </c>
      <c r="T98">
        <v>0</v>
      </c>
      <c r="W98">
        <v>3.0346236074504322E-3</v>
      </c>
    </row>
    <row r="99" spans="15:23" x14ac:dyDescent="0.25">
      <c r="O99" s="1" t="s">
        <v>163</v>
      </c>
      <c r="P99">
        <v>0.4889007487</v>
      </c>
      <c r="Q99">
        <v>278.28214562963689</v>
      </c>
      <c r="R99">
        <v>-0.42256493380827004</v>
      </c>
      <c r="S99">
        <v>-0.48346778011370029</v>
      </c>
      <c r="T99">
        <v>0</v>
      </c>
      <c r="W99">
        <v>3.1988235688036174E-3</v>
      </c>
    </row>
    <row r="100" spans="15:23" x14ac:dyDescent="0.25">
      <c r="O100" s="1" t="s">
        <v>164</v>
      </c>
      <c r="P100">
        <v>0.48970385030000002</v>
      </c>
      <c r="Q100">
        <v>277.29527386752386</v>
      </c>
      <c r="R100">
        <v>8.4917820355037421E-3</v>
      </c>
      <c r="S100">
        <v>-0.27125920920021268</v>
      </c>
      <c r="T100">
        <v>0</v>
      </c>
      <c r="W100">
        <v>3.3719639647993255E-3</v>
      </c>
    </row>
    <row r="101" spans="15:23" x14ac:dyDescent="0.25">
      <c r="O101" s="1" t="s">
        <v>81</v>
      </c>
      <c r="P101">
        <v>0.49050695189999999</v>
      </c>
      <c r="Q101">
        <v>277.40328474086806</v>
      </c>
      <c r="R101">
        <v>0.13629965431666807</v>
      </c>
      <c r="S101">
        <v>-0.16157903447019167</v>
      </c>
      <c r="T101">
        <v>0</v>
      </c>
      <c r="W101">
        <v>3.5545352367713431E-3</v>
      </c>
    </row>
    <row r="102" spans="15:23" x14ac:dyDescent="0.25">
      <c r="O102" s="1" t="s">
        <v>165</v>
      </c>
      <c r="P102">
        <v>0.49131005350000001</v>
      </c>
      <c r="Q102">
        <v>278.07734334513293</v>
      </c>
      <c r="R102">
        <v>0.15573415389375508</v>
      </c>
      <c r="S102">
        <v>-0.11231823774266683</v>
      </c>
      <c r="T102">
        <v>0</v>
      </c>
      <c r="W102">
        <v>3.7470549706770445E-3</v>
      </c>
    </row>
    <row r="103" spans="15:23" x14ac:dyDescent="0.25">
      <c r="O103" s="1" t="s">
        <v>166</v>
      </c>
      <c r="P103">
        <v>0.49311315509999998</v>
      </c>
      <c r="Q103">
        <v>278.85527811828814</v>
      </c>
      <c r="R103">
        <v>0.17246768708640758</v>
      </c>
      <c r="S103">
        <v>-8.7302141132862277E-2</v>
      </c>
      <c r="T103">
        <v>0</v>
      </c>
      <c r="W103">
        <v>3.9500694155039963E-3</v>
      </c>
    </row>
    <row r="104" spans="15:23" x14ac:dyDescent="0.25">
      <c r="O104" s="1" t="s">
        <v>167</v>
      </c>
      <c r="P104">
        <v>0.49491625670000006</v>
      </c>
      <c r="Q104">
        <v>279.55721222703471</v>
      </c>
      <c r="R104">
        <v>0.18906514468092706</v>
      </c>
      <c r="S104">
        <v>-6.7122143577397375E-2</v>
      </c>
      <c r="T104">
        <v>0</v>
      </c>
      <c r="W104">
        <v>4.164155087690068E-3</v>
      </c>
    </row>
    <row r="105" spans="15:23" x14ac:dyDescent="0.25">
      <c r="O105" s="1" t="s">
        <v>168</v>
      </c>
      <c r="P105">
        <v>0.49571935830000002</v>
      </c>
      <c r="Q105">
        <v>280.13648388957779</v>
      </c>
      <c r="R105">
        <v>0.2076381828510197</v>
      </c>
      <c r="S105">
        <v>-4.8781385035279602E-2</v>
      </c>
      <c r="T105">
        <v>0</v>
      </c>
      <c r="W105">
        <v>4.389920466502762E-3</v>
      </c>
    </row>
    <row r="106" spans="15:23" x14ac:dyDescent="0.25">
      <c r="O106" s="1" t="s">
        <v>169</v>
      </c>
      <c r="P106">
        <v>0.49752245989999999</v>
      </c>
      <c r="Q106">
        <v>280.61585736261543</v>
      </c>
      <c r="R106">
        <v>0.23002187306224475</v>
      </c>
      <c r="S106">
        <v>-3.1232246869515281E-2</v>
      </c>
      <c r="T106">
        <v>0</v>
      </c>
      <c r="W106">
        <v>4.628007785612895E-3</v>
      </c>
    </row>
    <row r="107" spans="15:23" x14ac:dyDescent="0.25">
      <c r="O107" s="1" t="s">
        <v>170</v>
      </c>
      <c r="P107">
        <v>0.49832556150000001</v>
      </c>
      <c r="Q107">
        <v>281.01691454462923</v>
      </c>
      <c r="R107">
        <v>0.25529615462093214</v>
      </c>
      <c r="S107">
        <v>-1.3867880809078042E-2</v>
      </c>
      <c r="T107">
        <v>0</v>
      </c>
      <c r="W107">
        <v>4.8790949264045057E-3</v>
      </c>
    </row>
    <row r="108" spans="15:23" x14ac:dyDescent="0.25">
      <c r="O108" s="1" t="s">
        <v>171</v>
      </c>
      <c r="P108">
        <v>0.50012866310000004</v>
      </c>
      <c r="Q108">
        <v>281.36590453209061</v>
      </c>
      <c r="R108">
        <v>0.28056422897883093</v>
      </c>
      <c r="S108">
        <v>3.2889301391886647E-3</v>
      </c>
      <c r="T108">
        <v>0</v>
      </c>
      <c r="W108">
        <v>5.143897418887931E-3</v>
      </c>
    </row>
    <row r="109" spans="15:23" x14ac:dyDescent="0.25">
      <c r="O109" s="1" t="s">
        <v>172</v>
      </c>
      <c r="P109">
        <v>0.5009317647</v>
      </c>
      <c r="Q109">
        <v>281.68197844848015</v>
      </c>
      <c r="R109">
        <v>0.29607743040584189</v>
      </c>
      <c r="S109">
        <v>1.933785827631776E-2</v>
      </c>
      <c r="T109">
        <v>0</v>
      </c>
      <c r="W109">
        <v>5.4231705564275886E-3</v>
      </c>
    </row>
    <row r="110" spans="15:23" x14ac:dyDescent="0.25">
      <c r="O110" s="1" t="s">
        <v>173</v>
      </c>
      <c r="P110">
        <v>0.50173486630000008</v>
      </c>
      <c r="Q110">
        <v>281.97835929969801</v>
      </c>
      <c r="R110">
        <v>0.27506921914899435</v>
      </c>
      <c r="S110">
        <v>3.1012167105306555E-2</v>
      </c>
      <c r="T110">
        <v>0</v>
      </c>
      <c r="W110">
        <v>5.7177116308610816E-3</v>
      </c>
    </row>
    <row r="111" spans="15:23" x14ac:dyDescent="0.25">
      <c r="O111" s="1" t="s">
        <v>82</v>
      </c>
      <c r="P111">
        <v>0.50853796790000005</v>
      </c>
      <c r="Q111">
        <v>282.26142988354155</v>
      </c>
      <c r="R111">
        <v>6.0983020705251995E-2</v>
      </c>
      <c r="S111">
        <v>2.3745895597547577E-2</v>
      </c>
      <c r="T111">
        <v>0</v>
      </c>
      <c r="W111">
        <v>6.0283622949736815E-3</v>
      </c>
    </row>
    <row r="112" spans="15:23" x14ac:dyDescent="0.25">
      <c r="O112" s="1" t="s">
        <v>174</v>
      </c>
      <c r="P112">
        <v>0.50834106950000002</v>
      </c>
      <c r="Q112">
        <v>282.51312611469979</v>
      </c>
      <c r="R112">
        <v>-0.32924239458518922</v>
      </c>
      <c r="S112">
        <v>-2.9486381512769642E-2</v>
      </c>
      <c r="T112">
        <v>0</v>
      </c>
      <c r="W112">
        <v>6.3560110597024504E-3</v>
      </c>
    </row>
    <row r="113" spans="15:23" x14ac:dyDescent="0.25">
      <c r="O113" s="1" t="s">
        <v>175</v>
      </c>
      <c r="P113">
        <v>0.50914417109999999</v>
      </c>
      <c r="Q113">
        <v>282.64357683788887</v>
      </c>
      <c r="R113">
        <v>-0.4327826462435525</v>
      </c>
      <c r="S113">
        <v>-0.10432413849360839</v>
      </c>
      <c r="T113">
        <v>0</v>
      </c>
      <c r="W113">
        <v>6.7015959338796605E-3</v>
      </c>
    </row>
    <row r="114" spans="15:23" x14ac:dyDescent="0.25">
      <c r="O114" s="1" t="s">
        <v>176</v>
      </c>
      <c r="P114">
        <v>0.51094727269999995</v>
      </c>
      <c r="Q114">
        <v>282.51166429661117</v>
      </c>
      <c r="R114">
        <v>-0.14398076066135213</v>
      </c>
      <c r="S114">
        <v>-0.11857009451175632</v>
      </c>
      <c r="T114">
        <v>0</v>
      </c>
      <c r="W114">
        <v>7.0661072147865257E-3</v>
      </c>
    </row>
    <row r="115" spans="15:23" x14ac:dyDescent="0.25">
      <c r="O115" s="1" t="s">
        <v>177</v>
      </c>
      <c r="P115">
        <v>0.51175037430000003</v>
      </c>
      <c r="Q115">
        <v>282.21072253229056</v>
      </c>
      <c r="R115">
        <v>-0.30051362444277141</v>
      </c>
      <c r="S115">
        <v>-9.0302120629281918E-2</v>
      </c>
      <c r="T115">
        <v>0</v>
      </c>
      <c r="W115">
        <v>7.4505904382777734E-3</v>
      </c>
    </row>
    <row r="116" spans="15:23" x14ac:dyDescent="0.25">
      <c r="O116" s="1" t="s">
        <v>178</v>
      </c>
      <c r="P116">
        <v>0.5135534759</v>
      </c>
      <c r="Q116">
        <v>282.07139712264387</v>
      </c>
      <c r="R116">
        <v>-0.90446984649614903</v>
      </c>
      <c r="S116">
        <v>-0.1509833998113736</v>
      </c>
      <c r="T116">
        <v>0</v>
      </c>
      <c r="W116">
        <v>7.8561494977564504E-3</v>
      </c>
    </row>
    <row r="117" spans="15:23" x14ac:dyDescent="0.25">
      <c r="O117" s="1" t="s">
        <v>179</v>
      </c>
      <c r="P117">
        <v>0.51835657749999997</v>
      </c>
      <c r="Q117">
        <v>282.04000046229464</v>
      </c>
      <c r="R117">
        <v>-0.8191448614359802</v>
      </c>
      <c r="S117">
        <v>-0.25592130442734107</v>
      </c>
      <c r="T117">
        <v>0</v>
      </c>
      <c r="W117">
        <v>8.2839499418289608E-3</v>
      </c>
    </row>
    <row r="118" spans="15:23" x14ac:dyDescent="0.25">
      <c r="O118" s="1" t="s">
        <v>180</v>
      </c>
      <c r="P118">
        <v>0.51915967909999994</v>
      </c>
      <c r="Q118">
        <v>281.68426230373495</v>
      </c>
      <c r="R118">
        <v>-0.21360443152210815</v>
      </c>
      <c r="S118">
        <v>-0.23279103503694923</v>
      </c>
      <c r="T118">
        <v>0</v>
      </c>
      <c r="W118">
        <v>8.7352224610541714E-3</v>
      </c>
    </row>
    <row r="119" spans="15:23" x14ac:dyDescent="0.25">
      <c r="O119" s="1" t="s">
        <v>181</v>
      </c>
      <c r="P119">
        <v>0.52096278070000002</v>
      </c>
      <c r="Q119">
        <v>281.17955150492526</v>
      </c>
      <c r="R119">
        <v>0.15235656107217549</v>
      </c>
      <c r="S119">
        <v>-0.12086677838434652</v>
      </c>
      <c r="T119">
        <v>0</v>
      </c>
      <c r="W119">
        <v>9.2112665748199235E-3</v>
      </c>
    </row>
    <row r="120" spans="15:23" x14ac:dyDescent="0.25">
      <c r="O120" s="1" t="s">
        <v>182</v>
      </c>
      <c r="P120">
        <v>0.52276588239999999</v>
      </c>
      <c r="Q120">
        <v>281.09390633686468</v>
      </c>
      <c r="R120">
        <v>0.26505450843351486</v>
      </c>
      <c r="S120">
        <v>-3.9786087706260714E-2</v>
      </c>
      <c r="T120">
        <v>0</v>
      </c>
      <c r="W120">
        <v>9.7134545300374287E-3</v>
      </c>
    </row>
    <row r="121" spans="15:23" x14ac:dyDescent="0.25">
      <c r="O121" s="1" t="s">
        <v>83</v>
      </c>
      <c r="P121">
        <v>0.52556898399999996</v>
      </c>
      <c r="Q121">
        <v>281.43777071676959</v>
      </c>
      <c r="R121">
        <v>0.25098647293773702</v>
      </c>
      <c r="S121">
        <v>-4.1989246431234934E-3</v>
      </c>
      <c r="T121">
        <v>0</v>
      </c>
      <c r="W121">
        <v>1.0243235424041382E-2</v>
      </c>
    </row>
    <row r="122" spans="15:23" x14ac:dyDescent="0.25">
      <c r="O122" s="1" t="s">
        <v>183</v>
      </c>
      <c r="P122">
        <v>0.52737208560000004</v>
      </c>
      <c r="Q122">
        <v>281.91803387284659</v>
      </c>
      <c r="R122">
        <v>0.23486987454882691</v>
      </c>
      <c r="S122">
        <v>6.5759713326186279E-3</v>
      </c>
      <c r="T122">
        <v>0</v>
      </c>
      <c r="W122">
        <v>1.0802139564823525E-2</v>
      </c>
    </row>
    <row r="123" spans="15:23" x14ac:dyDescent="0.25">
      <c r="O123" s="1" t="s">
        <v>184</v>
      </c>
      <c r="P123">
        <v>0.53017518720000001</v>
      </c>
      <c r="Q123">
        <v>282.37038658320529</v>
      </c>
      <c r="R123">
        <v>0.24207310453242606</v>
      </c>
      <c r="S123">
        <v>1.4180038570852697E-2</v>
      </c>
      <c r="T123">
        <v>0</v>
      </c>
      <c r="W123">
        <v>1.1391783082512669E-2</v>
      </c>
    </row>
    <row r="124" spans="15:23" x14ac:dyDescent="0.25">
      <c r="O124" s="1" t="s">
        <v>185</v>
      </c>
      <c r="P124">
        <v>0.53197828879999998</v>
      </c>
      <c r="Q124">
        <v>282.73973141388313</v>
      </c>
      <c r="R124">
        <v>0.22007287811385323</v>
      </c>
      <c r="S124">
        <v>2.2166967047061972E-2</v>
      </c>
      <c r="T124">
        <v>0</v>
      </c>
      <c r="W124">
        <v>1.201387280684775E-2</v>
      </c>
    </row>
    <row r="125" spans="15:23" x14ac:dyDescent="0.25">
      <c r="O125" s="1" t="s">
        <v>186</v>
      </c>
      <c r="P125">
        <v>0.53478139039999995</v>
      </c>
      <c r="Q125">
        <v>283.05108120531708</v>
      </c>
      <c r="R125">
        <v>0.21815127061321021</v>
      </c>
      <c r="S125">
        <v>2.6026409437879768E-2</v>
      </c>
      <c r="T125">
        <v>0</v>
      </c>
      <c r="W125">
        <v>1.2670211426274757E-2</v>
      </c>
    </row>
    <row r="126" spans="15:23" x14ac:dyDescent="0.25">
      <c r="O126" s="1" t="s">
        <v>187</v>
      </c>
      <c r="P126">
        <v>0.53958449199999992</v>
      </c>
      <c r="Q126">
        <v>283.31224568785774</v>
      </c>
      <c r="R126">
        <v>0.26901543727759769</v>
      </c>
      <c r="S126">
        <v>3.4846392284458898E-2</v>
      </c>
      <c r="T126">
        <v>0</v>
      </c>
      <c r="W126">
        <v>1.3362702945238211E-2</v>
      </c>
    </row>
    <row r="127" spans="15:23" x14ac:dyDescent="0.25">
      <c r="O127" s="1" t="s">
        <v>188</v>
      </c>
      <c r="P127">
        <v>0.54038759359999999</v>
      </c>
      <c r="Q127">
        <v>283.52735453680771</v>
      </c>
      <c r="R127">
        <v>0.32181229142792461</v>
      </c>
      <c r="S127">
        <v>5.246386432490692E-2</v>
      </c>
      <c r="T127">
        <v>0</v>
      </c>
      <c r="W127">
        <v>1.4093358457234263E-2</v>
      </c>
    </row>
    <row r="128" spans="15:23" x14ac:dyDescent="0.25">
      <c r="O128" s="1" t="s">
        <v>189</v>
      </c>
      <c r="P128">
        <v>0.54419069520000007</v>
      </c>
      <c r="Q128">
        <v>283.7443586681689</v>
      </c>
      <c r="R128">
        <v>0.36077801070565624</v>
      </c>
      <c r="S128">
        <v>7.117396526257791E-2</v>
      </c>
      <c r="T128">
        <v>0</v>
      </c>
      <c r="W128">
        <v>1.4864302252251622E-2</v>
      </c>
    </row>
    <row r="129" spans="15:23" x14ac:dyDescent="0.25">
      <c r="O129" s="1" t="s">
        <v>190</v>
      </c>
      <c r="P129">
        <v>0.54599379680000004</v>
      </c>
      <c r="Q129">
        <v>283.98763972292215</v>
      </c>
      <c r="R129">
        <v>0.3904067449737485</v>
      </c>
      <c r="S129">
        <v>8.7772248512826251E-2</v>
      </c>
      <c r="T129">
        <v>0</v>
      </c>
      <c r="W129">
        <v>1.567777827835062E-2</v>
      </c>
    </row>
    <row r="130" spans="15:23" x14ac:dyDescent="0.25">
      <c r="O130" s="1" t="s">
        <v>191</v>
      </c>
      <c r="P130">
        <v>0.54979689840000001</v>
      </c>
      <c r="Q130">
        <v>284.24835749952985</v>
      </c>
      <c r="R130">
        <v>0.37738198279501101</v>
      </c>
      <c r="S130">
        <v>0.1002300103281572</v>
      </c>
      <c r="T130">
        <v>0</v>
      </c>
      <c r="W130">
        <v>1.6536156978324803E-2</v>
      </c>
    </row>
    <row r="131" spans="15:23" x14ac:dyDescent="0.25">
      <c r="O131" s="1" t="s">
        <v>84</v>
      </c>
      <c r="P131">
        <v>0.55459999999999998</v>
      </c>
      <c r="Q131">
        <v>284.51675124503214</v>
      </c>
      <c r="R131">
        <v>0.33888404538915173</v>
      </c>
      <c r="S131">
        <v>0.10368912417618327</v>
      </c>
      <c r="T131">
        <v>0</v>
      </c>
      <c r="W131">
        <v>1.7441942523657692E-2</v>
      </c>
    </row>
    <row r="132" spans="15:23" x14ac:dyDescent="0.25">
      <c r="O132" s="1" t="s">
        <v>192</v>
      </c>
      <c r="P132">
        <v>0.54670000000000007</v>
      </c>
      <c r="Q132">
        <v>284.76446306876551</v>
      </c>
      <c r="R132">
        <v>0.33337195278050064</v>
      </c>
      <c r="S132">
        <v>0.10313731806665735</v>
      </c>
      <c r="T132">
        <v>0</v>
      </c>
      <c r="W132">
        <v>1.8397780469334494E-2</v>
      </c>
    </row>
    <row r="133" spans="15:23" x14ac:dyDescent="0.25">
      <c r="O133" s="1" t="s">
        <v>193</v>
      </c>
      <c r="P133">
        <v>0.60550000000000004</v>
      </c>
      <c r="Q133">
        <v>284.99586091530159</v>
      </c>
      <c r="R133">
        <v>0.3355052136398875</v>
      </c>
      <c r="S133">
        <v>0.10674899721614717</v>
      </c>
      <c r="T133">
        <v>0</v>
      </c>
      <c r="W133">
        <v>1.940646585450008E-2</v>
      </c>
    </row>
    <row r="134" spans="15:23" x14ac:dyDescent="0.25">
      <c r="O134" s="1" t="s">
        <v>194</v>
      </c>
      <c r="P134">
        <v>0.60580000000000001</v>
      </c>
      <c r="Q134">
        <v>285.19005705704927</v>
      </c>
      <c r="R134">
        <v>0.32792491519066941</v>
      </c>
      <c r="S134">
        <v>0.11105738983770899</v>
      </c>
      <c r="T134">
        <v>0</v>
      </c>
      <c r="W134">
        <v>2.0470951775475189E-2</v>
      </c>
    </row>
    <row r="135" spans="15:23" x14ac:dyDescent="0.25">
      <c r="O135" s="1" t="s">
        <v>195</v>
      </c>
      <c r="P135">
        <v>0.61380000000000001</v>
      </c>
      <c r="Q135">
        <v>285.37938463166995</v>
      </c>
      <c r="R135">
        <v>0.31818023013955793</v>
      </c>
      <c r="S135">
        <v>0.1134919095296438</v>
      </c>
      <c r="T135">
        <v>0</v>
      </c>
      <c r="W135">
        <v>2.1594358459259118E-2</v>
      </c>
    </row>
    <row r="136" spans="15:23" x14ac:dyDescent="0.25">
      <c r="O136" s="1" t="s">
        <v>196</v>
      </c>
      <c r="P136">
        <v>0.61310000000000009</v>
      </c>
      <c r="Q136">
        <v>285.55600285255605</v>
      </c>
      <c r="R136">
        <v>0.17622253434368082</v>
      </c>
      <c r="S136">
        <v>0.1067919998839382</v>
      </c>
      <c r="T136">
        <v>0</v>
      </c>
      <c r="W136">
        <v>2.2779982867364806E-2</v>
      </c>
    </row>
    <row r="137" spans="15:23" x14ac:dyDescent="0.25">
      <c r="O137" s="1" t="s">
        <v>197</v>
      </c>
      <c r="P137">
        <v>0.62370000000000003</v>
      </c>
      <c r="Q137">
        <v>285.72401535526444</v>
      </c>
      <c r="R137">
        <v>-0.27796022891607852</v>
      </c>
      <c r="S137">
        <v>5.7645834596250237E-2</v>
      </c>
      <c r="T137">
        <v>0</v>
      </c>
      <c r="W137">
        <v>2.4031308861658128E-2</v>
      </c>
    </row>
    <row r="138" spans="15:23" x14ac:dyDescent="0.25">
      <c r="O138" s="1" t="s">
        <v>198</v>
      </c>
      <c r="P138">
        <v>0.63029999999999997</v>
      </c>
      <c r="Q138">
        <v>285.82620975384054</v>
      </c>
      <c r="R138">
        <v>-0.51293030869890921</v>
      </c>
      <c r="S138">
        <v>-3.725720100093461E-2</v>
      </c>
      <c r="T138">
        <v>0</v>
      </c>
      <c r="W138">
        <v>2.5352017965813829E-2</v>
      </c>
    </row>
    <row r="139" spans="15:23" x14ac:dyDescent="0.25">
      <c r="O139" s="1" t="s">
        <v>199</v>
      </c>
      <c r="P139">
        <v>0.63660000000000005</v>
      </c>
      <c r="Q139">
        <v>285.67890638386604</v>
      </c>
      <c r="R139">
        <v>-0.17142557998571312</v>
      </c>
      <c r="S139">
        <v>-7.5156584399724724E-2</v>
      </c>
      <c r="T139">
        <v>0</v>
      </c>
      <c r="W139">
        <v>2.6746000758064912E-2</v>
      </c>
    </row>
    <row r="140" spans="15:23" x14ac:dyDescent="0.25">
      <c r="O140" s="1" t="s">
        <v>200</v>
      </c>
      <c r="P140">
        <v>0.64700000000000002</v>
      </c>
      <c r="Q140">
        <v>285.27887192414619</v>
      </c>
      <c r="R140">
        <v>0.17611782737261972</v>
      </c>
      <c r="S140">
        <v>-1.5262042965231544E-2</v>
      </c>
      <c r="T140">
        <v>0</v>
      </c>
      <c r="W140">
        <v>2.8217368933116108E-2</v>
      </c>
    </row>
    <row r="141" spans="15:23" x14ac:dyDescent="0.25">
      <c r="O141" s="1" t="s">
        <v>85</v>
      </c>
      <c r="P141">
        <v>0.66</v>
      </c>
      <c r="Q141">
        <v>285.03040442977834</v>
      </c>
      <c r="R141">
        <v>0.29407991815685164</v>
      </c>
      <c r="S141">
        <v>5.1288005190441882E-2</v>
      </c>
      <c r="T141">
        <v>0</v>
      </c>
      <c r="W141">
        <v>2.9770468073426402E-2</v>
      </c>
    </row>
    <row r="142" spans="15:23" x14ac:dyDescent="0.25">
      <c r="O142" s="1" t="s">
        <v>201</v>
      </c>
      <c r="P142">
        <v>0.67460000000000009</v>
      </c>
      <c r="Q142">
        <v>285.15448764794235</v>
      </c>
      <c r="R142">
        <v>0.25591141868639178</v>
      </c>
      <c r="S142">
        <v>7.9078483740274305E-2</v>
      </c>
      <c r="T142">
        <v>0</v>
      </c>
      <c r="W142">
        <v>3.1409891172547895E-2</v>
      </c>
    </row>
    <row r="143" spans="15:23" x14ac:dyDescent="0.25">
      <c r="O143" s="1" t="s">
        <v>202</v>
      </c>
      <c r="P143">
        <v>0.6179</v>
      </c>
      <c r="Q143">
        <v>285.43236581709971</v>
      </c>
      <c r="R143">
        <v>0.15927110915133524</v>
      </c>
      <c r="S143">
        <v>7.5330052910561135E-2</v>
      </c>
      <c r="T143">
        <v>0</v>
      </c>
      <c r="W143">
        <v>3.3140492955849324E-2</v>
      </c>
    </row>
    <row r="144" spans="15:23" x14ac:dyDescent="0.25">
      <c r="O144" s="1" t="s">
        <v>203</v>
      </c>
      <c r="P144">
        <v>0.62509999999999999</v>
      </c>
      <c r="Q144">
        <v>285.71673389414491</v>
      </c>
      <c r="R144">
        <v>0.16947160429176325</v>
      </c>
      <c r="S144">
        <v>6.360168018281763E-2</v>
      </c>
      <c r="T144">
        <v>0</v>
      </c>
      <c r="W144">
        <v>3.4967405046762635E-2</v>
      </c>
    </row>
    <row r="145" spans="15:23" x14ac:dyDescent="0.25">
      <c r="O145" s="1" t="s">
        <v>204</v>
      </c>
      <c r="P145">
        <v>0.63360000000000005</v>
      </c>
      <c r="Q145">
        <v>285.9127012738623</v>
      </c>
      <c r="R145">
        <v>0.24178617631051597</v>
      </c>
      <c r="S145">
        <v>6.9916392961280383E-2</v>
      </c>
      <c r="T145">
        <v>0</v>
      </c>
      <c r="W145">
        <v>3.6896052029680722E-2</v>
      </c>
    </row>
    <row r="146" spans="15:23" x14ac:dyDescent="0.25">
      <c r="O146" s="1" t="s">
        <v>205</v>
      </c>
      <c r="P146">
        <v>0.64139999999999997</v>
      </c>
      <c r="Q146">
        <v>286.05366037872193</v>
      </c>
      <c r="R146">
        <v>0.27516616583991327</v>
      </c>
      <c r="S146">
        <v>8.6179029891921513E-2</v>
      </c>
      <c r="T146">
        <v>0</v>
      </c>
      <c r="W146">
        <v>3.89321684638178E-2</v>
      </c>
    </row>
    <row r="147" spans="15:23" x14ac:dyDescent="0.25">
      <c r="O147" s="1" t="s">
        <v>206</v>
      </c>
      <c r="P147">
        <v>0.64449999999999996</v>
      </c>
      <c r="Q147">
        <v>286.22286775797318</v>
      </c>
      <c r="R147">
        <v>0.27758146618390134</v>
      </c>
      <c r="S147">
        <v>9.6664229369456067E-2</v>
      </c>
      <c r="T147">
        <v>0</v>
      </c>
      <c r="W147">
        <v>4.1081816905730872E-2</v>
      </c>
    </row>
    <row r="148" spans="15:23" x14ac:dyDescent="0.25">
      <c r="O148" s="1" t="s">
        <v>207</v>
      </c>
      <c r="P148">
        <v>0.65079999999999993</v>
      </c>
      <c r="Q148">
        <v>286.42215070780793</v>
      </c>
      <c r="R148">
        <v>0.28054069863732578</v>
      </c>
      <c r="S148">
        <v>0.10187244490136382</v>
      </c>
      <c r="T148">
        <v>0</v>
      </c>
      <c r="W148">
        <v>4.3351407001807986E-2</v>
      </c>
    </row>
    <row r="149" spans="15:23" x14ac:dyDescent="0.25">
      <c r="O149" s="1" t="s">
        <v>208</v>
      </c>
      <c r="P149">
        <v>0.6542</v>
      </c>
      <c r="Q149">
        <v>286.61608741801996</v>
      </c>
      <c r="R149">
        <v>0.30590398375694772</v>
      </c>
      <c r="S149">
        <v>0.10769549100056611</v>
      </c>
      <c r="T149">
        <v>0</v>
      </c>
      <c r="W149">
        <v>4.5747715715869351E-2</v>
      </c>
    </row>
    <row r="150" spans="15:23" x14ac:dyDescent="0.25">
      <c r="O150" s="1" t="s">
        <v>209</v>
      </c>
      <c r="P150">
        <v>0.65949999999999998</v>
      </c>
      <c r="Q150">
        <v>286.79810206608215</v>
      </c>
      <c r="R150">
        <v>0.34304573531800647</v>
      </c>
      <c r="S150">
        <v>0.11778793069920904</v>
      </c>
      <c r="T150">
        <v>0</v>
      </c>
      <c r="W150">
        <v>4.827790876111808E-2</v>
      </c>
    </row>
    <row r="151" spans="15:23" x14ac:dyDescent="0.25">
      <c r="O151" s="1" t="s">
        <v>86</v>
      </c>
      <c r="P151">
        <v>0.6633</v>
      </c>
      <c r="Q151">
        <v>286.98019267972649</v>
      </c>
      <c r="R151">
        <v>0.37285955375950469</v>
      </c>
      <c r="S151">
        <v>0.13014253769434742</v>
      </c>
      <c r="T151">
        <v>0</v>
      </c>
      <c r="W151">
        <v>5.0949563310033905E-2</v>
      </c>
    </row>
    <row r="152" spans="15:23" x14ac:dyDescent="0.25">
      <c r="O152" s="1" t="s">
        <v>210</v>
      </c>
      <c r="P152">
        <v>0.69270000000000009</v>
      </c>
      <c r="Q152">
        <v>287.19004460005607</v>
      </c>
      <c r="R152">
        <v>0.36908002010694169</v>
      </c>
      <c r="S152">
        <v>0.13999322770761546</v>
      </c>
      <c r="T152">
        <v>0</v>
      </c>
      <c r="W152">
        <v>5.3770692060445789E-2</v>
      </c>
    </row>
    <row r="153" spans="15:23" x14ac:dyDescent="0.25">
      <c r="O153" s="1" t="s">
        <v>211</v>
      </c>
      <c r="P153">
        <v>0.79620000000000002</v>
      </c>
      <c r="Q153">
        <v>287.45918212266633</v>
      </c>
      <c r="R153">
        <v>0.31706033206579881</v>
      </c>
      <c r="S153">
        <v>0.14137420467575468</v>
      </c>
      <c r="T153">
        <v>0</v>
      </c>
      <c r="W153">
        <v>5.674976874096524E-2</v>
      </c>
    </row>
    <row r="154" spans="15:23" x14ac:dyDescent="0.25">
      <c r="O154" s="1" t="s">
        <v>212</v>
      </c>
      <c r="P154">
        <v>0.81810000000000005</v>
      </c>
      <c r="Q154">
        <v>287.72255228314407</v>
      </c>
      <c r="R154">
        <v>0.25869147444941731</v>
      </c>
      <c r="S154">
        <v>0.13305189239551532</v>
      </c>
      <c r="T154">
        <v>0</v>
      </c>
      <c r="W154">
        <v>5.9895755144233911E-2</v>
      </c>
    </row>
    <row r="155" spans="15:23" x14ac:dyDescent="0.25">
      <c r="O155" s="1" t="s">
        <v>213</v>
      </c>
      <c r="P155">
        <v>0.81510000000000005</v>
      </c>
      <c r="Q155">
        <v>287.93871169646275</v>
      </c>
      <c r="R155">
        <v>0.24022194415893833</v>
      </c>
      <c r="S155">
        <v>0.1236612312508258</v>
      </c>
      <c r="T155">
        <v>0</v>
      </c>
      <c r="W155">
        <v>6.3218129782059804E-2</v>
      </c>
    </row>
    <row r="156" spans="15:23" x14ac:dyDescent="0.25">
      <c r="O156" s="1" t="s">
        <v>214</v>
      </c>
      <c r="P156">
        <v>0.83640000000000003</v>
      </c>
      <c r="Q156">
        <v>288.10324604610014</v>
      </c>
      <c r="R156">
        <v>0.21647554454613138</v>
      </c>
      <c r="S156">
        <v>0.11901588141993794</v>
      </c>
      <c r="T156">
        <v>0</v>
      </c>
      <c r="W156">
        <v>6.6726918262506832E-2</v>
      </c>
    </row>
    <row r="157" spans="15:23" x14ac:dyDescent="0.25">
      <c r="O157" s="1" t="s">
        <v>215</v>
      </c>
      <c r="P157">
        <v>0.84650000000000003</v>
      </c>
      <c r="Q157">
        <v>288.23588627049509</v>
      </c>
      <c r="R157">
        <v>0.16912945405211027</v>
      </c>
      <c r="S157">
        <v>0.1122093205614388</v>
      </c>
      <c r="T157">
        <v>0</v>
      </c>
      <c r="W157">
        <v>7.0432725495393173E-2</v>
      </c>
    </row>
    <row r="158" spans="15:23" x14ac:dyDescent="0.25">
      <c r="O158" s="1" t="s">
        <v>216</v>
      </c>
      <c r="P158">
        <v>0.85640000000000005</v>
      </c>
      <c r="Q158">
        <v>288.35855355432972</v>
      </c>
      <c r="R158">
        <v>0.1709977958932441</v>
      </c>
      <c r="S158">
        <v>0.10386345531656421</v>
      </c>
      <c r="T158">
        <v>0</v>
      </c>
      <c r="W158">
        <v>7.4346769839468876E-2</v>
      </c>
    </row>
    <row r="159" spans="15:23" x14ac:dyDescent="0.25">
      <c r="O159" s="1" t="s">
        <v>217</v>
      </c>
      <c r="P159">
        <v>0.86550000000000005</v>
      </c>
      <c r="Q159">
        <v>288.4570542690945</v>
      </c>
      <c r="R159">
        <v>0.20760275516461979</v>
      </c>
      <c r="S159">
        <v>0.10466375751459882</v>
      </c>
      <c r="T159">
        <v>0</v>
      </c>
      <c r="W159">
        <v>7.8480919311815098E-2</v>
      </c>
    </row>
    <row r="160" spans="15:23" x14ac:dyDescent="0.25">
      <c r="O160" s="1" t="s">
        <v>218</v>
      </c>
      <c r="P160">
        <v>0.88639999999999997</v>
      </c>
      <c r="Q160">
        <v>288.55289191219475</v>
      </c>
      <c r="R160">
        <v>0.23413923701888351</v>
      </c>
      <c r="S160">
        <v>0.11180525371697952</v>
      </c>
      <c r="T160">
        <v>0</v>
      </c>
      <c r="W160">
        <v>8.2847729987765739E-2</v>
      </c>
    </row>
    <row r="161" spans="15:23" x14ac:dyDescent="0.25">
      <c r="O161" s="1" t="s">
        <v>87</v>
      </c>
      <c r="P161">
        <v>0.91890000000000005</v>
      </c>
      <c r="Q161">
        <v>288.69090726046943</v>
      </c>
      <c r="R161">
        <v>0.25486951806042368</v>
      </c>
      <c r="S161">
        <v>0.11856711965073766</v>
      </c>
      <c r="T161">
        <v>0</v>
      </c>
      <c r="W161">
        <v>8.7460486727933884E-2</v>
      </c>
    </row>
    <row r="162" spans="15:23" x14ac:dyDescent="0.25">
      <c r="O162" s="1" t="s">
        <v>219</v>
      </c>
      <c r="P162">
        <v>0.96189999999999998</v>
      </c>
      <c r="Q162">
        <v>288.87625925294321</v>
      </c>
      <c r="R162">
        <v>0.27546892980955251</v>
      </c>
      <c r="S162">
        <v>0.12491585673436589</v>
      </c>
      <c r="T162">
        <v>0</v>
      </c>
      <c r="W162">
        <v>9.2333246377768283E-2</v>
      </c>
    </row>
    <row r="163" spans="15:23" x14ac:dyDescent="0.25">
      <c r="O163" s="1" t="s">
        <v>220</v>
      </c>
      <c r="P163">
        <v>0.92870000000000008</v>
      </c>
      <c r="Q163">
        <v>289.05807913289772</v>
      </c>
      <c r="R163">
        <v>0.18100545212446678</v>
      </c>
      <c r="S163">
        <v>0.12449431278213539</v>
      </c>
      <c r="T163">
        <v>0</v>
      </c>
      <c r="W163">
        <v>9.7480883594503687E-2</v>
      </c>
    </row>
    <row r="164" spans="15:23" x14ac:dyDescent="0.25">
      <c r="O164" s="1" t="s">
        <v>221</v>
      </c>
      <c r="P164">
        <v>0.95029999999999992</v>
      </c>
      <c r="Q164">
        <v>289.26311193502715</v>
      </c>
      <c r="R164">
        <v>-0.72787315602355551</v>
      </c>
      <c r="S164">
        <v>5.4478097701329935E-2</v>
      </c>
      <c r="T164">
        <v>0</v>
      </c>
      <c r="W164">
        <v>0.10291913946645513</v>
      </c>
    </row>
    <row r="165" spans="15:23" x14ac:dyDescent="0.25">
      <c r="O165" s="1" t="s">
        <v>222</v>
      </c>
      <c r="P165">
        <v>0.95840000000000003</v>
      </c>
      <c r="Q165">
        <v>289.42878576906804</v>
      </c>
      <c r="R165">
        <v>-1.4720851005045428</v>
      </c>
      <c r="S165">
        <v>-0.14922758235066946</v>
      </c>
      <c r="T165">
        <v>0</v>
      </c>
      <c r="W165">
        <v>0.10866467310037776</v>
      </c>
    </row>
    <row r="166" spans="15:23" x14ac:dyDescent="0.25">
      <c r="O166" s="1" t="s">
        <v>223</v>
      </c>
      <c r="P166">
        <v>0.96470000000000011</v>
      </c>
      <c r="Q166">
        <v>289.16373927070157</v>
      </c>
      <c r="R166">
        <v>-0.90073409877371047</v>
      </c>
      <c r="S166">
        <v>-0.27891093590812155</v>
      </c>
      <c r="T166">
        <v>0</v>
      </c>
      <c r="W166">
        <v>0.11473511636412799</v>
      </c>
    </row>
    <row r="167" spans="15:23" x14ac:dyDescent="0.25">
      <c r="O167" s="1" t="s">
        <v>224</v>
      </c>
      <c r="P167">
        <v>0.97140000000000004</v>
      </c>
      <c r="Q167">
        <v>288.2326800069406</v>
      </c>
      <c r="R167">
        <v>-0.44035059683893352</v>
      </c>
      <c r="S167">
        <v>-0.20438560171793024</v>
      </c>
      <c r="T167">
        <v>0</v>
      </c>
      <c r="W167">
        <v>0.12114913198416637</v>
      </c>
    </row>
    <row r="168" spans="15:23" x14ac:dyDescent="0.25">
      <c r="O168" s="1" t="s">
        <v>225</v>
      </c>
      <c r="P168">
        <v>0.98480000000000001</v>
      </c>
      <c r="Q168">
        <v>287.43144541105033</v>
      </c>
      <c r="R168">
        <v>-0.34277341232362252</v>
      </c>
      <c r="S168">
        <v>-0.13171425963483124</v>
      </c>
      <c r="T168">
        <v>0</v>
      </c>
      <c r="W168">
        <v>0.12792647521060135</v>
      </c>
    </row>
    <row r="169" spans="15:23" x14ac:dyDescent="0.25">
      <c r="O169" s="1" t="s">
        <v>226</v>
      </c>
      <c r="P169">
        <v>1.0156000000000001</v>
      </c>
      <c r="Q169">
        <v>287.26836737770105</v>
      </c>
      <c r="R169">
        <v>-0.25305032376491277</v>
      </c>
      <c r="S169">
        <v>-0.10792301813024896</v>
      </c>
      <c r="T169">
        <v>0</v>
      </c>
      <c r="W169">
        <v>0.13508805927654552</v>
      </c>
    </row>
    <row r="170" spans="15:23" x14ac:dyDescent="0.25">
      <c r="O170" s="1" t="s">
        <v>227</v>
      </c>
      <c r="P170">
        <v>1.0142</v>
      </c>
      <c r="Q170">
        <v>287.33353109138892</v>
      </c>
      <c r="R170">
        <v>-0.32518655412682873</v>
      </c>
      <c r="S170">
        <v>-9.8490960083551071E-2</v>
      </c>
      <c r="T170">
        <v>0</v>
      </c>
      <c r="W170">
        <v>0.1426560248936076</v>
      </c>
    </row>
    <row r="171" spans="15:23" x14ac:dyDescent="0.25">
      <c r="O171" s="1" t="s">
        <v>88</v>
      </c>
      <c r="P171">
        <v>1.0419</v>
      </c>
      <c r="Q171">
        <v>287.49942091247249</v>
      </c>
      <c r="R171">
        <v>-0.36538505143878358</v>
      </c>
      <c r="S171">
        <v>-0.11328994058522168</v>
      </c>
      <c r="T171">
        <v>0</v>
      </c>
      <c r="W171">
        <v>0.15065381404145889</v>
      </c>
    </row>
    <row r="172" spans="15:23" x14ac:dyDescent="0.25">
      <c r="O172" s="1" t="s">
        <v>228</v>
      </c>
      <c r="P172">
        <v>1.0535000000000001</v>
      </c>
      <c r="Q172">
        <v>287.66946490871362</v>
      </c>
      <c r="R172">
        <v>-0.27255966582206664</v>
      </c>
      <c r="S172">
        <v>-0.11897117723125977</v>
      </c>
      <c r="T172">
        <v>0</v>
      </c>
      <c r="W172">
        <v>0.15910624832665288</v>
      </c>
    </row>
    <row r="173" spans="15:23" x14ac:dyDescent="0.25">
      <c r="O173" s="1" t="s">
        <v>229</v>
      </c>
      <c r="P173">
        <v>1.069</v>
      </c>
      <c r="Q173">
        <v>287.76611071851096</v>
      </c>
      <c r="R173">
        <v>-7.5781914846226928E-2</v>
      </c>
      <c r="S173">
        <v>-9.606252186874821E-2</v>
      </c>
      <c r="T173">
        <v>0</v>
      </c>
      <c r="W173">
        <v>0.16803961220434524</v>
      </c>
    </row>
    <row r="174" spans="15:23" x14ac:dyDescent="0.25">
      <c r="O174" s="1" t="s">
        <v>230</v>
      </c>
      <c r="P174">
        <v>1.0658000000000001</v>
      </c>
      <c r="Q174">
        <v>287.87722483539505</v>
      </c>
      <c r="R174">
        <v>9.1552562261425274E-2</v>
      </c>
      <c r="S174">
        <v>-5.2464226770081133E-2</v>
      </c>
      <c r="T174">
        <v>0</v>
      </c>
      <c r="W174">
        <v>0.17748174137634062</v>
      </c>
    </row>
    <row r="175" spans="15:23" x14ac:dyDescent="0.25">
      <c r="O175" s="1" t="s">
        <v>231</v>
      </c>
      <c r="P175">
        <v>1.0963000000000001</v>
      </c>
      <c r="Q175">
        <v>288.11329665380629</v>
      </c>
      <c r="R175">
        <v>0.21088276500930592</v>
      </c>
      <c r="S175">
        <v>-1.0173429498719974E-2</v>
      </c>
      <c r="T175">
        <v>0</v>
      </c>
      <c r="W175">
        <v>0.18746211670008478</v>
      </c>
    </row>
    <row r="176" spans="15:23" x14ac:dyDescent="0.25">
      <c r="O176" s="1" t="s">
        <v>232</v>
      </c>
      <c r="P176">
        <v>1.1234999999999999</v>
      </c>
      <c r="Q176">
        <v>288.48542488207033</v>
      </c>
      <c r="R176">
        <v>0.1903628888002673</v>
      </c>
      <c r="S176">
        <v>1.8539357284448478E-2</v>
      </c>
      <c r="T176">
        <v>0</v>
      </c>
      <c r="W176">
        <v>0.19801196396593809</v>
      </c>
    </row>
    <row r="177" spans="15:23" x14ac:dyDescent="0.25">
      <c r="O177" s="1" t="s">
        <v>233</v>
      </c>
      <c r="P177">
        <v>1.1384000000000001</v>
      </c>
      <c r="Q177">
        <v>288.93230645549085</v>
      </c>
      <c r="R177">
        <v>2.3467740036560825E-2</v>
      </c>
      <c r="S177">
        <v>1.5467245400328032E-2</v>
      </c>
      <c r="T177">
        <v>0</v>
      </c>
      <c r="W177">
        <v>0.20916435992442062</v>
      </c>
    </row>
    <row r="178" spans="15:23" x14ac:dyDescent="0.25">
      <c r="O178" s="1" t="s">
        <v>234</v>
      </c>
      <c r="P178">
        <v>1.163</v>
      </c>
      <c r="Q178">
        <v>289.37317121614973</v>
      </c>
      <c r="R178">
        <v>-7.0853812259538795E-2</v>
      </c>
      <c r="S178">
        <v>-1.2115616416461701E-2</v>
      </c>
      <c r="T178">
        <v>0</v>
      </c>
      <c r="W178">
        <v>0.220954344971248</v>
      </c>
    </row>
    <row r="179" spans="15:23" x14ac:dyDescent="0.25">
      <c r="O179" s="1" t="s">
        <v>235</v>
      </c>
      <c r="P179">
        <v>1.1895</v>
      </c>
      <c r="Q179">
        <v>289.68337352453278</v>
      </c>
      <c r="R179">
        <v>2.5991078557905167E-2</v>
      </c>
      <c r="S179">
        <v>-2.2981741580789979E-2</v>
      </c>
      <c r="T179">
        <v>0</v>
      </c>
      <c r="W179">
        <v>0.2334190429260076</v>
      </c>
    </row>
    <row r="180" spans="15:23" x14ac:dyDescent="0.25">
      <c r="O180" s="1" t="s">
        <v>236</v>
      </c>
      <c r="P180">
        <v>1.2327999999999999</v>
      </c>
      <c r="Q180">
        <v>289.86547934137923</v>
      </c>
      <c r="R180">
        <v>0.1321722529547818</v>
      </c>
      <c r="S180">
        <v>-2.1623056774165384E-3</v>
      </c>
      <c r="T180">
        <v>0</v>
      </c>
      <c r="W180">
        <v>0.24659778837041665</v>
      </c>
    </row>
    <row r="181" spans="15:23" x14ac:dyDescent="0.25">
      <c r="O181" s="1" t="s">
        <v>89</v>
      </c>
      <c r="P181">
        <v>1.2609000000000001</v>
      </c>
      <c r="Q181">
        <v>290.05759143360024</v>
      </c>
      <c r="R181">
        <v>0.17539171254885005</v>
      </c>
      <c r="S181">
        <v>2.1982787736417118E-2</v>
      </c>
      <c r="T181">
        <v>0</v>
      </c>
      <c r="W181">
        <v>0.26053226204442004</v>
      </c>
    </row>
    <row r="182" spans="15:23" x14ac:dyDescent="0.25">
      <c r="O182" s="1" t="s">
        <v>237</v>
      </c>
      <c r="P182">
        <v>1.3448</v>
      </c>
      <c r="Q182">
        <v>290.37290007347519</v>
      </c>
      <c r="R182">
        <v>0.1574214741969262</v>
      </c>
      <c r="S182">
        <v>3.4434585603944051E-2</v>
      </c>
      <c r="T182">
        <v>0</v>
      </c>
      <c r="W182">
        <v>0.27526663483309949</v>
      </c>
    </row>
    <row r="183" spans="15:23" x14ac:dyDescent="0.25">
      <c r="O183" s="1" t="s">
        <v>238</v>
      </c>
      <c r="P183">
        <v>1.3628</v>
      </c>
      <c r="Q183">
        <v>290.72972309703698</v>
      </c>
      <c r="R183">
        <v>-0.28437077035380387</v>
      </c>
      <c r="S183">
        <v>9.8503914847830262E-3</v>
      </c>
      <c r="T183">
        <v>0</v>
      </c>
      <c r="W183">
        <v>0.29084772091467775</v>
      </c>
    </row>
    <row r="184" spans="15:23" x14ac:dyDescent="0.25">
      <c r="O184" s="1" t="s">
        <v>239</v>
      </c>
      <c r="P184">
        <v>1.4429000000000001</v>
      </c>
      <c r="Q184">
        <v>291.10729910477471</v>
      </c>
      <c r="R184">
        <v>-0.64815489306796614</v>
      </c>
      <c r="S184">
        <v>-8.4598902792432235E-2</v>
      </c>
      <c r="T184">
        <v>0</v>
      </c>
      <c r="W184">
        <v>0.30732514068001859</v>
      </c>
    </row>
    <row r="185" spans="15:23" x14ac:dyDescent="0.25">
      <c r="O185" s="1" t="s">
        <v>240</v>
      </c>
      <c r="P185">
        <v>1.4764000000000002</v>
      </c>
      <c r="Q185">
        <v>291.27305680329505</v>
      </c>
      <c r="R185">
        <v>-0.33255992058188805</v>
      </c>
      <c r="S185">
        <v>-0.14188678645431446</v>
      </c>
      <c r="T185">
        <v>0</v>
      </c>
      <c r="W185">
        <v>0.32475149407718201</v>
      </c>
    </row>
    <row r="186" spans="15:23" x14ac:dyDescent="0.25">
      <c r="O186" s="1" t="s">
        <v>241</v>
      </c>
      <c r="P186">
        <v>1.5415000000000001</v>
      </c>
      <c r="Q186">
        <v>291.11195701659585</v>
      </c>
      <c r="R186">
        <v>2.1632494950229286E-2</v>
      </c>
      <c r="S186">
        <v>-8.7888577756706762E-2</v>
      </c>
      <c r="T186">
        <v>0</v>
      </c>
      <c r="W186">
        <v>0.34318254508103296</v>
      </c>
    </row>
    <row r="187" spans="15:23" x14ac:dyDescent="0.25">
      <c r="O187" s="1" t="s">
        <v>242</v>
      </c>
      <c r="P187">
        <v>1.6165</v>
      </c>
      <c r="Q187">
        <v>291.0380265400679</v>
      </c>
      <c r="R187">
        <v>0.11408506413822606</v>
      </c>
      <c r="S187">
        <v>-2.2975121306652056E-2</v>
      </c>
      <c r="T187">
        <v>0</v>
      </c>
      <c r="W187">
        <v>0.36267741803792247</v>
      </c>
    </row>
    <row r="188" spans="15:23" x14ac:dyDescent="0.25">
      <c r="O188" s="1" t="s">
        <v>243</v>
      </c>
      <c r="P188">
        <v>1.7025999999999999</v>
      </c>
      <c r="Q188">
        <v>291.35901251146782</v>
      </c>
      <c r="R188">
        <v>8.9143300897618405E-2</v>
      </c>
      <c r="S188">
        <v>8.9722930657958055E-4</v>
      </c>
      <c r="T188">
        <v>0</v>
      </c>
      <c r="W188">
        <v>0.38329880668932254</v>
      </c>
    </row>
    <row r="189" spans="15:23" x14ac:dyDescent="0.25">
      <c r="O189" s="1" t="s">
        <v>244</v>
      </c>
      <c r="P189">
        <v>1.6779000000000002</v>
      </c>
      <c r="Q189">
        <v>291.82286935765558</v>
      </c>
      <c r="R189">
        <v>0.10721260764349216</v>
      </c>
      <c r="S189">
        <v>5.0412152248189446E-3</v>
      </c>
      <c r="T189">
        <v>0</v>
      </c>
      <c r="W189">
        <v>0.40511319673637392</v>
      </c>
    </row>
    <row r="190" spans="15:23" x14ac:dyDescent="0.25">
      <c r="O190" s="1" t="s">
        <v>245</v>
      </c>
      <c r="P190">
        <v>1.7202999999999999</v>
      </c>
      <c r="Q190">
        <v>292.29577759866874</v>
      </c>
      <c r="R190">
        <v>0.17525921068237665</v>
      </c>
      <c r="S190">
        <v>1.6033171349541533E-2</v>
      </c>
      <c r="T190">
        <v>0</v>
      </c>
      <c r="W190">
        <v>0.42819110286992201</v>
      </c>
    </row>
    <row r="191" spans="15:23" x14ac:dyDescent="0.25">
      <c r="O191" s="1" t="s">
        <v>90</v>
      </c>
      <c r="P191">
        <v>1.76</v>
      </c>
      <c r="Q191">
        <v>292.74544940564738</v>
      </c>
      <c r="R191">
        <v>0.19614724258512045</v>
      </c>
      <c r="S191">
        <v>3.3088019095964954E-2</v>
      </c>
      <c r="T191">
        <v>0</v>
      </c>
      <c r="W191">
        <v>0.45260732125818737</v>
      </c>
    </row>
    <row r="192" spans="15:23" x14ac:dyDescent="0.25">
      <c r="O192" s="1" t="s">
        <v>246</v>
      </c>
      <c r="P192">
        <v>1.7189000000000001</v>
      </c>
      <c r="Q192">
        <v>293.17929891319608</v>
      </c>
      <c r="R192">
        <v>0.19728667063759836</v>
      </c>
      <c r="S192">
        <v>4.2923495553267813E-2</v>
      </c>
      <c r="T192">
        <v>0</v>
      </c>
      <c r="W192">
        <v>0.47844119855716655</v>
      </c>
    </row>
    <row r="193" spans="15:23" x14ac:dyDescent="0.25">
      <c r="O193" s="1" t="s">
        <v>247</v>
      </c>
      <c r="P193">
        <v>1.7252000000000001</v>
      </c>
      <c r="Q193">
        <v>293.62064895630573</v>
      </c>
      <c r="R193">
        <v>-3.8103779404528471E-2</v>
      </c>
      <c r="S193">
        <v>3.4063957619984452E-2</v>
      </c>
      <c r="T193">
        <v>0</v>
      </c>
      <c r="W193">
        <v>0.5057769185876575</v>
      </c>
    </row>
    <row r="194" spans="15:23" x14ac:dyDescent="0.25">
      <c r="O194" s="1" t="s">
        <v>248</v>
      </c>
      <c r="P194">
        <v>1.7589000000000001</v>
      </c>
      <c r="Q194">
        <v>294.04733745364916</v>
      </c>
      <c r="R194">
        <v>-0.13234283502603955</v>
      </c>
      <c r="S194">
        <v>-7.5017323267429796E-3</v>
      </c>
      <c r="T194">
        <v>0</v>
      </c>
      <c r="W194">
        <v>0.53470380790799499</v>
      </c>
    </row>
    <row r="195" spans="15:23" x14ac:dyDescent="0.25">
      <c r="O195" s="1" t="s">
        <v>249</v>
      </c>
      <c r="P195">
        <v>1.6548</v>
      </c>
      <c r="Q195">
        <v>294.29493542869369</v>
      </c>
      <c r="R195">
        <v>0.11213983085463364</v>
      </c>
      <c r="S195">
        <v>-1.4028406904805302E-2</v>
      </c>
      <c r="T195">
        <v>0</v>
      </c>
      <c r="W195">
        <v>0.56531666160370075</v>
      </c>
    </row>
    <row r="196" spans="15:23" x14ac:dyDescent="0.25">
      <c r="O196" s="1" t="s">
        <v>250</v>
      </c>
      <c r="P196">
        <v>1.631</v>
      </c>
      <c r="Q196">
        <v>294.37751520959301</v>
      </c>
      <c r="R196">
        <v>0.26687869197341618</v>
      </c>
      <c r="S196">
        <v>3.1763722366904543E-2</v>
      </c>
      <c r="T196">
        <v>0</v>
      </c>
      <c r="W196">
        <v>0.59771609071497267</v>
      </c>
    </row>
    <row r="197" spans="15:23" x14ac:dyDescent="0.25">
      <c r="O197" s="1" t="s">
        <v>251</v>
      </c>
      <c r="P197">
        <v>1.6960999999999999</v>
      </c>
      <c r="Q197">
        <v>294.59277551455631</v>
      </c>
      <c r="R197">
        <v>0.33888086744059531</v>
      </c>
      <c r="S197">
        <v>6.918562272181214E-2</v>
      </c>
      <c r="T197">
        <v>0</v>
      </c>
      <c r="W197">
        <v>0.63200889283093009</v>
      </c>
    </row>
    <row r="198" spans="15:23" x14ac:dyDescent="0.25">
      <c r="O198" s="1" t="s">
        <v>252</v>
      </c>
      <c r="P198">
        <v>1.7532000000000001</v>
      </c>
      <c r="Q198">
        <v>295.01709643101879</v>
      </c>
      <c r="R198">
        <v>0.37454918268152948</v>
      </c>
      <c r="S198">
        <v>9.2853797822834122E-2</v>
      </c>
      <c r="T198">
        <v>0</v>
      </c>
      <c r="W198">
        <v>0.66830844749657303</v>
      </c>
    </row>
    <row r="199" spans="15:23" x14ac:dyDescent="0.25">
      <c r="O199" s="1" t="s">
        <v>253</v>
      </c>
      <c r="P199">
        <v>1.7374000000000001</v>
      </c>
      <c r="Q199">
        <v>295.48854723285143</v>
      </c>
      <c r="R199">
        <v>0.38427809615424247</v>
      </c>
      <c r="S199">
        <v>0.10835232137441006</v>
      </c>
      <c r="T199">
        <v>0</v>
      </c>
      <c r="W199">
        <v>0.70673513820535161</v>
      </c>
    </row>
    <row r="200" spans="15:23" x14ac:dyDescent="0.25">
      <c r="O200" s="1" t="s">
        <v>254</v>
      </c>
      <c r="P200">
        <v>1.6131</v>
      </c>
      <c r="Q200">
        <v>295.91838656086276</v>
      </c>
      <c r="R200">
        <v>0.36679480282721882</v>
      </c>
      <c r="S200">
        <v>0.1170924277004293</v>
      </c>
      <c r="T200">
        <v>0</v>
      </c>
      <c r="W200">
        <v>0.74741680288802625</v>
      </c>
    </row>
    <row r="201" spans="15:23" x14ac:dyDescent="0.25">
      <c r="O201" s="1" t="s">
        <v>91</v>
      </c>
      <c r="P201">
        <v>1.7407999999999999</v>
      </c>
      <c r="Q201">
        <v>296.39932232284713</v>
      </c>
      <c r="R201">
        <v>0.26827068589235536</v>
      </c>
      <c r="S201">
        <v>0.11516687674226182</v>
      </c>
      <c r="T201">
        <v>0</v>
      </c>
      <c r="W201">
        <v>0.79048921495815527</v>
      </c>
    </row>
    <row r="202" spans="15:23" x14ac:dyDescent="0.25">
      <c r="O202" s="1" t="s">
        <v>255</v>
      </c>
      <c r="P202">
        <v>1.6597000000000002</v>
      </c>
      <c r="Q202">
        <v>296.79425181491376</v>
      </c>
      <c r="R202">
        <v>0.24555017038741606</v>
      </c>
      <c r="S202">
        <v>0.10246098021803651</v>
      </c>
      <c r="T202">
        <v>0</v>
      </c>
      <c r="W202">
        <v>0.83609659713722839</v>
      </c>
    </row>
    <row r="203" spans="15:23" x14ac:dyDescent="0.25">
      <c r="O203" s="1" t="s">
        <v>256</v>
      </c>
      <c r="P203">
        <v>1.6940999999999999</v>
      </c>
      <c r="Q203">
        <v>297.13389987150958</v>
      </c>
      <c r="R203">
        <v>0.33215314216925418</v>
      </c>
      <c r="S203">
        <v>0.10521494429087855</v>
      </c>
      <c r="T203">
        <v>0</v>
      </c>
      <c r="W203">
        <v>0.88439217045950091</v>
      </c>
    </row>
    <row r="204" spans="15:23" x14ac:dyDescent="0.25">
      <c r="O204" s="1" t="s">
        <v>257</v>
      </c>
      <c r="P204">
        <v>1.827</v>
      </c>
      <c r="Q204">
        <v>297.46035109069527</v>
      </c>
      <c r="R204">
        <v>0.34707001736174103</v>
      </c>
      <c r="S204">
        <v>0.12262610753408337</v>
      </c>
      <c r="T204">
        <v>0</v>
      </c>
      <c r="W204">
        <v>0.93553874104929824</v>
      </c>
    </row>
    <row r="205" spans="15:23" x14ac:dyDescent="0.25">
      <c r="O205" s="1" t="s">
        <v>258</v>
      </c>
      <c r="P205">
        <v>1.8257000000000001</v>
      </c>
      <c r="Q205">
        <v>297.80726315895907</v>
      </c>
      <c r="R205">
        <v>0.3457539230379294</v>
      </c>
      <c r="S205">
        <v>0.13065475998086898</v>
      </c>
      <c r="T205">
        <v>0</v>
      </c>
      <c r="W205">
        <v>0.98970932747366547</v>
      </c>
    </row>
    <row r="206" spans="15:23" x14ac:dyDescent="0.25">
      <c r="O206" s="1" t="s">
        <v>259</v>
      </c>
      <c r="P206">
        <v>1.8406</v>
      </c>
      <c r="Q206">
        <v>298.19677683191844</v>
      </c>
      <c r="R206">
        <v>0.37995680008846333</v>
      </c>
      <c r="S206">
        <v>0.13717515634547586</v>
      </c>
      <c r="T206">
        <v>0</v>
      </c>
      <c r="W206">
        <v>1.0470878317023877</v>
      </c>
    </row>
    <row r="207" spans="15:23" x14ac:dyDescent="0.25">
      <c r="O207" s="1" t="s">
        <v>260</v>
      </c>
      <c r="P207">
        <v>1.8535000000000001</v>
      </c>
      <c r="Q207">
        <v>298.57321119065904</v>
      </c>
      <c r="R207">
        <v>0.42316385165991033</v>
      </c>
      <c r="S207">
        <v>0.14960460742681428</v>
      </c>
      <c r="T207">
        <v>0</v>
      </c>
      <c r="W207">
        <v>1.1078697569576579</v>
      </c>
    </row>
    <row r="208" spans="15:23" x14ac:dyDescent="0.25">
      <c r="O208" s="1" t="s">
        <v>261</v>
      </c>
      <c r="P208">
        <v>1.9717</v>
      </c>
      <c r="Q208">
        <v>299.0083162540646</v>
      </c>
      <c r="R208">
        <v>0.44226104158116508</v>
      </c>
      <c r="S208">
        <v>0.16317030648603406</v>
      </c>
      <c r="T208">
        <v>0</v>
      </c>
      <c r="W208">
        <v>1.1722629760091812</v>
      </c>
    </row>
    <row r="209" spans="15:23" x14ac:dyDescent="0.25">
      <c r="O209" s="1" t="s">
        <v>262</v>
      </c>
      <c r="P209">
        <v>1.978</v>
      </c>
      <c r="Q209">
        <v>299.45531506054743</v>
      </c>
      <c r="R209">
        <v>0.39386964055896223</v>
      </c>
      <c r="S209">
        <v>0.16935239101224756</v>
      </c>
      <c r="T209">
        <v>0</v>
      </c>
      <c r="W209">
        <v>1.2404885537697454</v>
      </c>
    </row>
    <row r="210" spans="15:23" x14ac:dyDescent="0.25">
      <c r="O210" s="1" t="s">
        <v>263</v>
      </c>
      <c r="P210">
        <v>2.085</v>
      </c>
      <c r="Q210">
        <v>299.95737026416685</v>
      </c>
      <c r="R210">
        <v>0.34246803429229677</v>
      </c>
      <c r="S210">
        <v>0.16346349088831186</v>
      </c>
      <c r="T210">
        <v>0</v>
      </c>
      <c r="W210">
        <v>1.3127816283740816</v>
      </c>
    </row>
    <row r="211" spans="15:23" x14ac:dyDescent="0.25">
      <c r="O211" s="1" t="s">
        <v>92</v>
      </c>
      <c r="P211">
        <v>2.0710999999999999</v>
      </c>
      <c r="Q211">
        <v>300.40508444893413</v>
      </c>
      <c r="R211">
        <v>0.37095035855208902</v>
      </c>
      <c r="S211">
        <v>0.15926196443607865</v>
      </c>
      <c r="T211">
        <v>0</v>
      </c>
      <c r="W211">
        <v>1.3893923552831988</v>
      </c>
    </row>
    <row r="212" spans="15:23" x14ac:dyDescent="0.25">
      <c r="O212" s="1" t="s">
        <v>264</v>
      </c>
      <c r="P212">
        <v>1.9687000000000001</v>
      </c>
      <c r="Q212">
        <v>300.74017963609515</v>
      </c>
      <c r="R212">
        <v>0.39708911667752989</v>
      </c>
      <c r="S212">
        <v>0.16694831722408782</v>
      </c>
      <c r="T212">
        <v>0</v>
      </c>
      <c r="W212">
        <v>1.4705869193508909</v>
      </c>
    </row>
    <row r="213" spans="15:23" x14ac:dyDescent="0.25">
      <c r="O213" s="1" t="s">
        <v>265</v>
      </c>
      <c r="P213">
        <v>1.7778</v>
      </c>
      <c r="Q213">
        <v>300.97564972241594</v>
      </c>
      <c r="R213">
        <v>0.36229929550763718</v>
      </c>
      <c r="S213">
        <v>0.17237606113306322</v>
      </c>
      <c r="T213">
        <v>0</v>
      </c>
      <c r="W213">
        <v>1.5566486202226633</v>
      </c>
    </row>
    <row r="214" spans="15:23" x14ac:dyDescent="0.25">
      <c r="O214" s="1" t="s">
        <v>266</v>
      </c>
      <c r="P214">
        <v>1.8206</v>
      </c>
      <c r="Q214">
        <v>301.27108497544054</v>
      </c>
      <c r="R214">
        <v>0.37252122623483097</v>
      </c>
      <c r="S214">
        <v>0.17073802101644742</v>
      </c>
      <c r="T214">
        <v>0</v>
      </c>
      <c r="W214">
        <v>1.6478790369143668</v>
      </c>
    </row>
    <row r="215" spans="15:23" x14ac:dyDescent="0.25">
      <c r="O215" s="1" t="s">
        <v>267</v>
      </c>
      <c r="P215">
        <v>1.8883000000000001</v>
      </c>
      <c r="Q215">
        <v>301.58483554618061</v>
      </c>
      <c r="R215">
        <v>0.42994742309528322</v>
      </c>
      <c r="S215">
        <v>0.17769861258951891</v>
      </c>
      <c r="T215">
        <v>0</v>
      </c>
      <c r="W215">
        <v>1.7445992779433828</v>
      </c>
    </row>
    <row r="216" spans="15:23" x14ac:dyDescent="0.25">
      <c r="O216" s="1" t="s">
        <v>268</v>
      </c>
      <c r="P216">
        <v>1.9407000000000001</v>
      </c>
      <c r="Q216">
        <v>301.90485383808658</v>
      </c>
      <c r="R216">
        <v>0.4836627368593055</v>
      </c>
      <c r="S216">
        <v>0.19329992744450683</v>
      </c>
      <c r="T216">
        <v>0</v>
      </c>
      <c r="W216">
        <v>1.8471513239649395</v>
      </c>
    </row>
    <row r="217" spans="15:23" x14ac:dyDescent="0.25">
      <c r="O217" s="1" t="s">
        <v>269</v>
      </c>
      <c r="P217">
        <v>2.052</v>
      </c>
      <c r="Q217">
        <v>302.30448866698481</v>
      </c>
      <c r="R217">
        <v>0.54162561501347228</v>
      </c>
      <c r="S217">
        <v>0.21064829623428544</v>
      </c>
      <c r="T217">
        <v>0</v>
      </c>
      <c r="W217">
        <v>1.9558994705065378</v>
      </c>
    </row>
    <row r="218" spans="15:23" x14ac:dyDescent="0.25">
      <c r="O218" s="1" t="s">
        <v>270</v>
      </c>
      <c r="P218">
        <v>2.1083000000000003</v>
      </c>
      <c r="Q218">
        <v>302.75954149611653</v>
      </c>
      <c r="R218">
        <v>0.55794841855183819</v>
      </c>
      <c r="S218">
        <v>0.22723494240985664</v>
      </c>
      <c r="T218">
        <v>0</v>
      </c>
      <c r="W218">
        <v>2.0712318791017803</v>
      </c>
    </row>
    <row r="219" spans="15:23" x14ac:dyDescent="0.25">
      <c r="O219" s="1" t="s">
        <v>271</v>
      </c>
      <c r="P219">
        <v>2.0444</v>
      </c>
      <c r="Q219">
        <v>303.20833015913928</v>
      </c>
      <c r="R219">
        <v>0.5539067382167211</v>
      </c>
      <c r="S219">
        <v>0.23653967442000876</v>
      </c>
      <c r="T219">
        <v>0</v>
      </c>
      <c r="W219">
        <v>2.1935622459095154</v>
      </c>
    </row>
    <row r="220" spans="15:23" x14ac:dyDescent="0.25">
      <c r="O220" s="1" t="s">
        <v>272</v>
      </c>
      <c r="P220">
        <v>2.0925000000000002</v>
      </c>
      <c r="Q220">
        <v>303.69244803525697</v>
      </c>
      <c r="R220">
        <v>0.56592764717815991</v>
      </c>
      <c r="S220">
        <v>0.24259702837374539</v>
      </c>
      <c r="T220">
        <v>0</v>
      </c>
      <c r="W220">
        <v>2.3233315977746138</v>
      </c>
    </row>
    <row r="221" spans="15:23" x14ac:dyDescent="0.25">
      <c r="O221" s="1" t="s">
        <v>93</v>
      </c>
      <c r="P221">
        <v>2.1865000000000001</v>
      </c>
      <c r="Q221">
        <v>304.19234518953982</v>
      </c>
      <c r="R221">
        <v>0.58227333239298185</v>
      </c>
      <c r="S221">
        <v>0.25071381064037412</v>
      </c>
      <c r="T221">
        <v>0</v>
      </c>
      <c r="W221">
        <v>2.4610102266537135</v>
      </c>
    </row>
    <row r="222" spans="15:23" x14ac:dyDescent="0.25">
      <c r="O222" s="1" t="s">
        <v>273</v>
      </c>
      <c r="P222">
        <v>2.2041999999999997</v>
      </c>
      <c r="Q222">
        <v>304.67412318666248</v>
      </c>
      <c r="R222">
        <v>0.58032613930964416</v>
      </c>
      <c r="S222">
        <v>0.25856707557237257</v>
      </c>
      <c r="T222">
        <v>0</v>
      </c>
      <c r="W222">
        <v>2.6070997744053357</v>
      </c>
    </row>
    <row r="223" spans="15:23" x14ac:dyDescent="0.25">
      <c r="O223" s="1" t="s">
        <v>274</v>
      </c>
      <c r="P223">
        <v>2.2333000000000003</v>
      </c>
      <c r="Q223">
        <v>305.15859126473475</v>
      </c>
      <c r="R223">
        <v>0.54355556783801606</v>
      </c>
      <c r="S223">
        <v>0.26126193382267998</v>
      </c>
      <c r="T223">
        <v>0</v>
      </c>
      <c r="W223">
        <v>2.7621354811431904</v>
      </c>
    </row>
    <row r="224" spans="15:23" x14ac:dyDescent="0.25">
      <c r="O224" s="1" t="s">
        <v>275</v>
      </c>
      <c r="P224">
        <v>2.2774000000000001</v>
      </c>
      <c r="Q224">
        <v>305.64458754570296</v>
      </c>
      <c r="R224">
        <v>0.52814433197178978</v>
      </c>
      <c r="S224">
        <v>0.25860978118613254</v>
      </c>
      <c r="T224">
        <v>0</v>
      </c>
      <c r="W224">
        <v>2.926688611690452</v>
      </c>
    </row>
    <row r="225" spans="15:23" x14ac:dyDescent="0.25">
      <c r="O225" s="1" t="s">
        <v>276</v>
      </c>
      <c r="P225">
        <v>2.2753000000000001</v>
      </c>
      <c r="Q225">
        <v>306.08835618007771</v>
      </c>
      <c r="R225">
        <v>0.56288287052580255</v>
      </c>
      <c r="S225">
        <v>0.26090717220509468</v>
      </c>
      <c r="T225">
        <v>0</v>
      </c>
      <c r="W225">
        <v>3.1013690761704438</v>
      </c>
    </row>
    <row r="226" spans="15:23" x14ac:dyDescent="0.25">
      <c r="O226" s="1" t="s">
        <v>277</v>
      </c>
      <c r="P226">
        <v>2.0541</v>
      </c>
      <c r="Q226">
        <v>306.38968180930192</v>
      </c>
      <c r="R226">
        <v>0.60430112269399416</v>
      </c>
      <c r="S226">
        <v>0.27193722536831555</v>
      </c>
      <c r="T226">
        <v>0</v>
      </c>
      <c r="W226">
        <v>3.2868282624469587</v>
      </c>
    </row>
    <row r="227" spans="15:23" x14ac:dyDescent="0.25">
      <c r="O227" s="1" t="s">
        <v>278</v>
      </c>
      <c r="P227">
        <v>2.2149000000000001</v>
      </c>
      <c r="Q227">
        <v>306.78821969765914</v>
      </c>
      <c r="R227">
        <v>0.64194837311041419</v>
      </c>
      <c r="S227">
        <v>0.28544865911794914</v>
      </c>
      <c r="T227">
        <v>0</v>
      </c>
      <c r="W227">
        <v>3.4837621000107739</v>
      </c>
    </row>
    <row r="228" spans="15:23" x14ac:dyDescent="0.25">
      <c r="O228" s="1" t="s">
        <v>279</v>
      </c>
      <c r="P228">
        <v>2.4009</v>
      </c>
      <c r="Q228">
        <v>307.29007393247434</v>
      </c>
      <c r="R228">
        <v>0.65970752422028667</v>
      </c>
      <c r="S228">
        <v>0.29808867438370074</v>
      </c>
      <c r="T228">
        <v>0</v>
      </c>
      <c r="W228">
        <v>3.6929143770269164</v>
      </c>
    </row>
    <row r="229" spans="15:23" x14ac:dyDescent="0.25">
      <c r="O229" s="1" t="s">
        <v>280</v>
      </c>
      <c r="P229">
        <v>2.4848000000000003</v>
      </c>
      <c r="Q229">
        <v>307.84033208533731</v>
      </c>
      <c r="R229">
        <v>0.67057554025602706</v>
      </c>
      <c r="S229">
        <v>0.30747369011299691</v>
      </c>
      <c r="T229">
        <v>0</v>
      </c>
      <c r="W229">
        <v>3.9150803346437337</v>
      </c>
    </row>
    <row r="230" spans="15:23" x14ac:dyDescent="0.25">
      <c r="O230" s="1" t="s">
        <v>281</v>
      </c>
      <c r="P230">
        <v>2.4439000000000002</v>
      </c>
      <c r="Q230">
        <v>308.36719954536096</v>
      </c>
      <c r="R230">
        <v>0.65236161527238079</v>
      </c>
      <c r="S230">
        <v>0.31362327471306739</v>
      </c>
      <c r="T230">
        <v>0</v>
      </c>
      <c r="W230">
        <v>4.151110565359426</v>
      </c>
    </row>
    <row r="231" spans="15:23" x14ac:dyDescent="0.25">
      <c r="O231" s="1" t="s">
        <v>94</v>
      </c>
      <c r="P231">
        <v>2.6673000000000004</v>
      </c>
      <c r="Q231">
        <v>308.9885847680797</v>
      </c>
      <c r="R231">
        <v>0.61762000801705874</v>
      </c>
      <c r="S231">
        <v>0.31351990665940677</v>
      </c>
      <c r="T231">
        <v>0</v>
      </c>
      <c r="W231">
        <v>4.4019152452905184</v>
      </c>
    </row>
    <row r="232" spans="15:23" x14ac:dyDescent="0.25">
      <c r="O232" s="1" t="s">
        <v>282</v>
      </c>
      <c r="P232">
        <v>3.0253000000000001</v>
      </c>
      <c r="Q232">
        <v>309.73165163902928</v>
      </c>
      <c r="R232">
        <v>0.57828880894665313</v>
      </c>
      <c r="S232">
        <v>0.30902148810448432</v>
      </c>
      <c r="T232">
        <v>0</v>
      </c>
      <c r="W232">
        <v>4.6684687336436381</v>
      </c>
    </row>
    <row r="233" spans="15:23" x14ac:dyDescent="0.25">
      <c r="O233" s="1" t="s">
        <v>283</v>
      </c>
      <c r="P233">
        <v>3.0796999999999999</v>
      </c>
      <c r="Q233">
        <v>310.42073729624684</v>
      </c>
      <c r="R233">
        <v>0.54283505412130706</v>
      </c>
      <c r="S233">
        <v>0.30255252843500291</v>
      </c>
      <c r="T233">
        <v>0</v>
      </c>
      <c r="W233">
        <v>4.9518145766204578</v>
      </c>
    </row>
    <row r="234" spans="15:23" x14ac:dyDescent="0.25">
      <c r="O234" s="1" t="s">
        <v>284</v>
      </c>
      <c r="P234">
        <v>3.1219000000000001</v>
      </c>
      <c r="Q234">
        <v>311.06549022193133</v>
      </c>
      <c r="R234">
        <v>0.52037424549160527</v>
      </c>
      <c r="S234">
        <v>0.29634948721908205</v>
      </c>
      <c r="T234">
        <v>0</v>
      </c>
      <c r="W234">
        <v>5.2530709574601202</v>
      </c>
    </row>
    <row r="235" spans="15:23" x14ac:dyDescent="0.25">
      <c r="O235" s="1" t="s">
        <v>285</v>
      </c>
      <c r="P235">
        <v>3.2</v>
      </c>
      <c r="Q235">
        <v>311.68649081486393</v>
      </c>
      <c r="R235">
        <v>0.52504665225368063</v>
      </c>
      <c r="S235">
        <v>0.29321776402536914</v>
      </c>
      <c r="T235">
        <v>0</v>
      </c>
      <c r="W235">
        <v>5.5734366394317592</v>
      </c>
    </row>
    <row r="236" spans="15:23" x14ac:dyDescent="0.25">
      <c r="O236" s="1" t="s">
        <v>286</v>
      </c>
      <c r="P236">
        <v>3.4224999999999999</v>
      </c>
      <c r="Q236">
        <v>312.36643820003945</v>
      </c>
      <c r="R236">
        <v>0.58192496842806574</v>
      </c>
      <c r="S236">
        <v>0.29769671372185569</v>
      </c>
      <c r="T236">
        <v>0</v>
      </c>
      <c r="W236">
        <v>5.914197454436005</v>
      </c>
    </row>
    <row r="237" spans="15:23" x14ac:dyDescent="0.25">
      <c r="O237" s="1" t="s">
        <v>287</v>
      </c>
      <c r="P237">
        <v>3.6159000000000003</v>
      </c>
      <c r="Q237">
        <v>313.10022311336894</v>
      </c>
      <c r="R237">
        <v>0.66239233639401962</v>
      </c>
      <c r="S237">
        <v>0.31326303787656884</v>
      </c>
      <c r="T237">
        <v>0</v>
      </c>
      <c r="W237">
        <v>6.276733396581613</v>
      </c>
    </row>
    <row r="238" spans="15:23" x14ac:dyDescent="0.25">
      <c r="O238" s="1" t="s">
        <v>288</v>
      </c>
      <c r="P238">
        <v>3.7391000000000001</v>
      </c>
      <c r="Q238">
        <v>313.89083073362582</v>
      </c>
      <c r="R238">
        <v>0.72691120992644631</v>
      </c>
      <c r="S238">
        <v>0.33423800423776107</v>
      </c>
      <c r="T238">
        <v>0</v>
      </c>
      <c r="W238">
        <v>6.6625263878184215</v>
      </c>
    </row>
    <row r="239" spans="15:23" x14ac:dyDescent="0.25">
      <c r="O239" s="1" t="s">
        <v>289</v>
      </c>
      <c r="P239">
        <v>3.8508000000000004</v>
      </c>
      <c r="Q239">
        <v>314.76335015373593</v>
      </c>
      <c r="R239">
        <v>0.74191592450876664</v>
      </c>
      <c r="S239">
        <v>0.35176026888507217</v>
      </c>
      <c r="T239">
        <v>0</v>
      </c>
      <c r="W239">
        <v>7.0731687916055979</v>
      </c>
    </row>
    <row r="240" spans="15:23" x14ac:dyDescent="0.25">
      <c r="O240" s="1" t="s">
        <v>290</v>
      </c>
      <c r="P240">
        <v>3.8598000000000003</v>
      </c>
      <c r="Q240">
        <v>315.66085605238652</v>
      </c>
      <c r="R240">
        <v>0.72867043426174594</v>
      </c>
      <c r="S240">
        <v>0.36010685194085224</v>
      </c>
      <c r="T240">
        <v>0</v>
      </c>
      <c r="W240">
        <v>7.5103727608836817</v>
      </c>
    </row>
    <row r="241" spans="15:23" x14ac:dyDescent="0.25">
      <c r="O241" s="1" t="s">
        <v>95</v>
      </c>
      <c r="P241">
        <v>3.9628000000000001</v>
      </c>
      <c r="Q241">
        <v>316.59858832935384</v>
      </c>
      <c r="R241">
        <v>0.63893148694797797</v>
      </c>
      <c r="S241">
        <v>0.3579863202878753</v>
      </c>
      <c r="T241">
        <v>0</v>
      </c>
      <c r="W241">
        <v>7.9759805185517711</v>
      </c>
    </row>
    <row r="242" spans="15:23" x14ac:dyDescent="0.25">
      <c r="O242" s="1" t="s">
        <v>291</v>
      </c>
      <c r="P242">
        <v>4.0579000000000001</v>
      </c>
      <c r="Q242">
        <v>317.52778625309958</v>
      </c>
      <c r="R242">
        <v>0.5058983556459653</v>
      </c>
      <c r="S242">
        <v>0.33879324835622893</v>
      </c>
      <c r="T242">
        <v>0</v>
      </c>
      <c r="W242">
        <v>8.4719756825292425</v>
      </c>
    </row>
    <row r="243" spans="15:23" x14ac:dyDescent="0.25">
      <c r="O243" s="1" t="s">
        <v>292</v>
      </c>
      <c r="P243">
        <v>4.16</v>
      </c>
      <c r="Q243">
        <v>318.41371362517822</v>
      </c>
      <c r="R243">
        <v>0.39438456942802158</v>
      </c>
      <c r="S243">
        <v>0.30969909271561058</v>
      </c>
      <c r="T243">
        <v>0</v>
      </c>
      <c r="W243">
        <v>9.0004957636701661</v>
      </c>
    </row>
    <row r="244" spans="15:23" x14ac:dyDescent="0.25">
      <c r="O244" s="1" t="s">
        <v>293</v>
      </c>
      <c r="P244">
        <v>4.3218999999999994</v>
      </c>
      <c r="Q244">
        <v>319.23357630861642</v>
      </c>
      <c r="R244">
        <v>-9.1334433332869613E-2</v>
      </c>
      <c r="S244">
        <v>0.25707016236562108</v>
      </c>
      <c r="T244">
        <v>0</v>
      </c>
      <c r="W244">
        <v>9.563845983740654</v>
      </c>
    </row>
    <row r="245" spans="15:23" x14ac:dyDescent="0.25">
      <c r="O245" s="1" t="s">
        <v>294</v>
      </c>
      <c r="P245">
        <v>4.4951000000000008</v>
      </c>
      <c r="Q245">
        <v>320.00081001853471</v>
      </c>
      <c r="R245">
        <v>-0.44090627666503357</v>
      </c>
      <c r="S245">
        <v>0.14658389661095958</v>
      </c>
      <c r="T245">
        <v>0</v>
      </c>
      <c r="W245">
        <v>10.164514582902408</v>
      </c>
    </row>
    <row r="246" spans="15:23" x14ac:dyDescent="0.25">
      <c r="O246" s="1" t="s">
        <v>295</v>
      </c>
      <c r="P246">
        <v>4.6500000000000004</v>
      </c>
      <c r="Q246">
        <v>320.56539254632281</v>
      </c>
      <c r="R246">
        <v>-0.10046939886502448</v>
      </c>
      <c r="S246">
        <v>8.4716375397593746E-2</v>
      </c>
      <c r="T246">
        <v>0</v>
      </c>
      <c r="W246">
        <v>10.805189812326871</v>
      </c>
    </row>
    <row r="247" spans="15:23" x14ac:dyDescent="0.25">
      <c r="O247" s="1" t="s">
        <v>296</v>
      </c>
      <c r="P247">
        <v>4.8443000000000005</v>
      </c>
      <c r="Q247">
        <v>320.84661392862932</v>
      </c>
      <c r="R247">
        <v>0.31330032200485447</v>
      </c>
      <c r="S247">
        <v>0.14041202504513908</v>
      </c>
      <c r="T247">
        <v>0</v>
      </c>
      <c r="W247">
        <v>11.488778838497119</v>
      </c>
    </row>
    <row r="248" spans="15:23" x14ac:dyDescent="0.25">
      <c r="O248" s="1" t="s">
        <v>297</v>
      </c>
      <c r="P248">
        <v>4.9568000000000003</v>
      </c>
      <c r="Q248">
        <v>321.26866394736629</v>
      </c>
      <c r="R248">
        <v>0.47366824594717516</v>
      </c>
      <c r="S248">
        <v>0.21511698898040796</v>
      </c>
      <c r="T248">
        <v>0</v>
      </c>
      <c r="W248">
        <v>12.218428822427072</v>
      </c>
    </row>
    <row r="249" spans="15:23" x14ac:dyDescent="0.25">
      <c r="O249" s="1" t="s">
        <v>298</v>
      </c>
      <c r="P249">
        <v>5.0656999999999996</v>
      </c>
      <c r="Q249">
        <v>322.15311394658289</v>
      </c>
      <c r="R249">
        <v>0.30561819720322803</v>
      </c>
      <c r="S249">
        <v>0.23978475631941598</v>
      </c>
      <c r="T249">
        <v>0</v>
      </c>
      <c r="W249">
        <v>12.997550480658763</v>
      </c>
    </row>
    <row r="250" spans="15:23" x14ac:dyDescent="0.25">
      <c r="O250" s="1" t="s">
        <v>299</v>
      </c>
      <c r="P250">
        <v>5.2831000000000001</v>
      </c>
      <c r="Q250">
        <v>323.35164643506295</v>
      </c>
      <c r="R250">
        <v>0.26680734702715614</v>
      </c>
      <c r="S250">
        <v>0.21605690249656584</v>
      </c>
      <c r="T250">
        <v>0</v>
      </c>
      <c r="W250">
        <v>13.829844486996928</v>
      </c>
    </row>
    <row r="251" spans="15:23" x14ac:dyDescent="0.25">
      <c r="O251" s="1" t="s">
        <v>96</v>
      </c>
      <c r="P251">
        <v>5.5156999999999998</v>
      </c>
      <c r="Q251">
        <v>324.58424064014787</v>
      </c>
      <c r="R251">
        <v>0.54077026870491229</v>
      </c>
      <c r="S251">
        <v>0.2233814837785556</v>
      </c>
      <c r="T251">
        <v>0</v>
      </c>
      <c r="W251">
        <v>14.719331136382204</v>
      </c>
    </row>
    <row r="252" spans="15:23" x14ac:dyDescent="0.25">
      <c r="O252" s="1" t="s">
        <v>300</v>
      </c>
      <c r="P252">
        <v>5.5217000000000001</v>
      </c>
      <c r="Q252">
        <v>325.64532139195023</v>
      </c>
      <c r="R252">
        <v>0.73200377234872249</v>
      </c>
      <c r="S252">
        <v>0.27971214020277491</v>
      </c>
      <c r="T252">
        <v>0</v>
      </c>
      <c r="W252">
        <v>15.670383767431368</v>
      </c>
    </row>
    <row r="253" spans="15:23" x14ac:dyDescent="0.25">
      <c r="O253" s="1" t="s">
        <v>301</v>
      </c>
      <c r="P253">
        <v>5.6622000000000003</v>
      </c>
      <c r="Q253">
        <v>326.86119326094018</v>
      </c>
      <c r="R253">
        <v>0.78454281071159082</v>
      </c>
      <c r="S253">
        <v>0.32533673880350888</v>
      </c>
      <c r="T253">
        <v>0</v>
      </c>
      <c r="W253">
        <v>16.687766530917724</v>
      </c>
    </row>
    <row r="254" spans="15:23" x14ac:dyDescent="0.25">
      <c r="O254" s="1" t="s">
        <v>302</v>
      </c>
      <c r="P254">
        <v>5.8826999999999998</v>
      </c>
      <c r="Q254">
        <v>328.32857785891383</v>
      </c>
      <c r="R254">
        <v>0.74063176109387108</v>
      </c>
      <c r="S254">
        <v>0.34451227077395669</v>
      </c>
      <c r="T254">
        <v>0</v>
      </c>
      <c r="W254">
        <v>17.776677201519394</v>
      </c>
    </row>
    <row r="255" spans="15:23" x14ac:dyDescent="0.25">
      <c r="O255" s="1" t="s">
        <v>303</v>
      </c>
      <c r="P255">
        <v>5.8975</v>
      </c>
      <c r="Q255">
        <v>329.79862333821291</v>
      </c>
      <c r="R255">
        <v>0.5928048987337653</v>
      </c>
      <c r="S255">
        <v>0.33865138067547018</v>
      </c>
      <c r="T255">
        <v>0</v>
      </c>
      <c r="W255">
        <v>18.942795864190451</v>
      </c>
    </row>
    <row r="256" spans="15:23" x14ac:dyDescent="0.25">
      <c r="O256" s="1" t="s">
        <v>304</v>
      </c>
      <c r="P256">
        <v>5.8591000000000006</v>
      </c>
      <c r="Q256">
        <v>331.16934131731239</v>
      </c>
      <c r="R256">
        <v>0.49962563647173974</v>
      </c>
      <c r="S256">
        <v>0.31445370535382611</v>
      </c>
      <c r="T256">
        <v>0</v>
      </c>
      <c r="W256">
        <v>20.192340470427592</v>
      </c>
    </row>
    <row r="257" spans="15:23" x14ac:dyDescent="0.25">
      <c r="O257" s="1" t="s">
        <v>305</v>
      </c>
      <c r="P257">
        <v>6.1948999999999996</v>
      </c>
      <c r="Q257">
        <v>332.53501189385543</v>
      </c>
      <c r="R257">
        <v>0.65124064027490758</v>
      </c>
      <c r="S257">
        <v>0.30851400190981226</v>
      </c>
      <c r="T257">
        <v>0</v>
      </c>
      <c r="W257">
        <v>21.532130461053082</v>
      </c>
    </row>
    <row r="258" spans="15:23" x14ac:dyDescent="0.25">
      <c r="O258" s="1" t="s">
        <v>306</v>
      </c>
      <c r="P258">
        <v>6.3361000000000001</v>
      </c>
      <c r="Q258">
        <v>333.7771293191044</v>
      </c>
      <c r="R258">
        <v>0.86091494407274127</v>
      </c>
      <c r="S258">
        <v>0.34629337162115092</v>
      </c>
      <c r="T258">
        <v>0</v>
      </c>
      <c r="W258">
        <v>22.969659900564608</v>
      </c>
    </row>
    <row r="259" spans="15:23" x14ac:dyDescent="0.25">
      <c r="O259" s="1" t="s">
        <v>307</v>
      </c>
      <c r="P259">
        <v>6.3959000000000001</v>
      </c>
      <c r="Q259">
        <v>335.04307034120177</v>
      </c>
      <c r="R259">
        <v>0.92742797115558417</v>
      </c>
      <c r="S259">
        <v>0.39297998543894003</v>
      </c>
      <c r="T259">
        <v>0</v>
      </c>
      <c r="W259">
        <v>24.513181876017949</v>
      </c>
    </row>
    <row r="260" spans="15:23" x14ac:dyDescent="0.25">
      <c r="O260" s="1" t="s">
        <v>308</v>
      </c>
      <c r="P260">
        <v>6.6508000000000003</v>
      </c>
      <c r="Q260">
        <v>336.56400200297361</v>
      </c>
      <c r="R260">
        <v>1.0011478727491723</v>
      </c>
      <c r="S260">
        <v>0.42170566970973783</v>
      </c>
      <c r="T260">
        <v>0</v>
      </c>
      <c r="W260">
        <v>26.171806296826286</v>
      </c>
    </row>
    <row r="261" spans="15:23" x14ac:dyDescent="0.25">
      <c r="O261" s="1" t="s">
        <v>97</v>
      </c>
      <c r="P261">
        <v>6.5558999999999994</v>
      </c>
      <c r="Q261">
        <v>338.08314953369415</v>
      </c>
      <c r="R261">
        <v>1.098007897084821</v>
      </c>
      <c r="S261">
        <v>0.45165624001135257</v>
      </c>
      <c r="T261">
        <v>0</v>
      </c>
      <c r="W261">
        <v>27.955613711549709</v>
      </c>
    </row>
    <row r="262" spans="15:23" x14ac:dyDescent="0.25">
      <c r="O262" s="1" t="s">
        <v>309</v>
      </c>
      <c r="P262">
        <v>6.4143999999999997</v>
      </c>
      <c r="Q262">
        <v>339.53486224295978</v>
      </c>
      <c r="R262">
        <v>1.0320470480373425</v>
      </c>
      <c r="S262">
        <v>0.47625358481906543</v>
      </c>
      <c r="T262">
        <v>0</v>
      </c>
      <c r="W262">
        <v>29.87578836076332</v>
      </c>
    </row>
    <row r="263" spans="15:23" x14ac:dyDescent="0.25">
      <c r="O263" s="1" t="s">
        <v>310</v>
      </c>
      <c r="P263">
        <v>6.5819999999999999</v>
      </c>
      <c r="Q263">
        <v>341.09511166331004</v>
      </c>
      <c r="R263">
        <v>0.34173058992651018</v>
      </c>
      <c r="S263">
        <v>0.43613593580008986</v>
      </c>
      <c r="T263">
        <v>0</v>
      </c>
      <c r="W263">
        <v>31.94477444682779</v>
      </c>
    </row>
    <row r="264" spans="15:23" x14ac:dyDescent="0.25">
      <c r="O264" s="1" t="s">
        <v>311</v>
      </c>
      <c r="P264">
        <v>6.6118999999999994</v>
      </c>
      <c r="Q264">
        <v>342.60160697955524</v>
      </c>
      <c r="R264">
        <v>3.2622644468880413E-2</v>
      </c>
      <c r="S264">
        <v>0.30724812743999486</v>
      </c>
      <c r="T264">
        <v>0</v>
      </c>
      <c r="W264">
        <v>34.176460568353967</v>
      </c>
    </row>
    <row r="265" spans="15:23" x14ac:dyDescent="0.25">
      <c r="O265" s="1" t="s">
        <v>312</v>
      </c>
      <c r="P265">
        <v>6.8431000000000006</v>
      </c>
      <c r="Q265">
        <v>343.79688085237854</v>
      </c>
      <c r="R265">
        <v>0.56560422489316209</v>
      </c>
      <c r="S265">
        <v>0.26767020586499168</v>
      </c>
      <c r="T265">
        <v>0</v>
      </c>
      <c r="W265">
        <v>36.586398500743599</v>
      </c>
    </row>
    <row r="266" spans="15:23" x14ac:dyDescent="0.25">
      <c r="O266" s="1" t="s">
        <v>313</v>
      </c>
      <c r="P266">
        <v>7.0171999999999999</v>
      </c>
      <c r="Q266">
        <v>344.55471622535686</v>
      </c>
      <c r="R266">
        <v>0.85062739116121167</v>
      </c>
      <c r="S266">
        <v>0.35577727294843176</v>
      </c>
      <c r="T266">
        <v>0</v>
      </c>
      <c r="W266">
        <v>39.192064085779151</v>
      </c>
    </row>
    <row r="267" spans="15:23" x14ac:dyDescent="0.25">
      <c r="O267" s="1" t="s">
        <v>314</v>
      </c>
      <c r="P267">
        <v>7.2041000000000004</v>
      </c>
      <c r="Q267">
        <v>345.62038136751909</v>
      </c>
      <c r="R267">
        <v>0.9316393574501205</v>
      </c>
      <c r="S267">
        <v>0.41782188893364991</v>
      </c>
      <c r="T267">
        <v>0</v>
      </c>
      <c r="W267">
        <v>42.013170031166666</v>
      </c>
    </row>
    <row r="268" spans="15:23" x14ac:dyDescent="0.25">
      <c r="O268" s="1" t="s">
        <v>315</v>
      </c>
      <c r="P268">
        <v>7.3581000000000003</v>
      </c>
      <c r="Q268">
        <v>347.1613680455331</v>
      </c>
      <c r="R268">
        <v>1.015805367706403</v>
      </c>
      <c r="S268">
        <v>0.44967909380765969</v>
      </c>
      <c r="T268">
        <v>0</v>
      </c>
      <c r="W268">
        <v>45.072043060053716</v>
      </c>
    </row>
    <row r="269" spans="15:23" x14ac:dyDescent="0.25">
      <c r="O269" s="1" t="s">
        <v>316</v>
      </c>
      <c r="P269">
        <v>7.5985000000000005</v>
      </c>
      <c r="Q269">
        <v>348.88045735635939</v>
      </c>
      <c r="R269">
        <v>1.1472634894706559</v>
      </c>
      <c r="S269">
        <v>0.48266276931632723</v>
      </c>
      <c r="T269">
        <v>0</v>
      </c>
      <c r="W269">
        <v>48.394081285307514</v>
      </c>
    </row>
    <row r="270" spans="15:23" x14ac:dyDescent="0.25">
      <c r="O270" s="1" t="s">
        <v>317</v>
      </c>
      <c r="P270">
        <v>7.7279999999999998</v>
      </c>
      <c r="Q270">
        <v>350.68442873071251</v>
      </c>
      <c r="R270">
        <v>1.2701992208434461</v>
      </c>
      <c r="S270">
        <v>0.52409746146303182</v>
      </c>
      <c r="T270">
        <v>0</v>
      </c>
      <c r="W270">
        <v>52.008312175889152</v>
      </c>
    </row>
    <row r="271" spans="15:23" x14ac:dyDescent="0.25">
      <c r="O271" s="1" t="s">
        <v>98</v>
      </c>
      <c r="P271">
        <v>7.7927</v>
      </c>
      <c r="Q271">
        <v>352.53486477857922</v>
      </c>
      <c r="R271">
        <v>1.3206945828666805</v>
      </c>
      <c r="S271">
        <v>0.56260480816468494</v>
      </c>
      <c r="T271">
        <v>0</v>
      </c>
      <c r="W271">
        <v>55.948077387790995</v>
      </c>
    </row>
    <row r="272" spans="15:23" x14ac:dyDescent="0.25">
      <c r="O272" s="1" t="s">
        <v>318</v>
      </c>
      <c r="P272">
        <v>7.9535</v>
      </c>
      <c r="Q272">
        <v>354.49584219058448</v>
      </c>
      <c r="R272">
        <v>0.39298295783543624</v>
      </c>
      <c r="S272">
        <v>0.53011561770159854</v>
      </c>
      <c r="T272">
        <v>0</v>
      </c>
      <c r="W272">
        <v>60.251878531793253</v>
      </c>
    </row>
    <row r="273" spans="15:23" x14ac:dyDescent="0.25">
      <c r="O273" s="1" t="s">
        <v>319</v>
      </c>
      <c r="P273">
        <v>7.7309999999999999</v>
      </c>
      <c r="Q273">
        <v>356.32298705587573</v>
      </c>
      <c r="R273">
        <v>-0.21885743457862405</v>
      </c>
      <c r="S273">
        <v>0.34825551629375939</v>
      </c>
      <c r="T273">
        <v>0</v>
      </c>
      <c r="W273">
        <v>64.964428302265205</v>
      </c>
    </row>
    <row r="274" spans="15:23" x14ac:dyDescent="0.25">
      <c r="O274" s="1" t="s">
        <v>320</v>
      </c>
      <c r="P274">
        <v>7.7258000000000004</v>
      </c>
      <c r="Q274">
        <v>357.66344467451847</v>
      </c>
      <c r="R274">
        <v>0.4998665856334652</v>
      </c>
      <c r="S274">
        <v>0.26283120704684093</v>
      </c>
      <c r="T274">
        <v>0</v>
      </c>
      <c r="W274">
        <v>70.137965195542378</v>
      </c>
    </row>
    <row r="275" spans="15:23" x14ac:dyDescent="0.25">
      <c r="O275" s="1" t="s">
        <v>321</v>
      </c>
      <c r="P275">
        <v>7.8295000000000003</v>
      </c>
      <c r="Q275">
        <v>358.23857350235011</v>
      </c>
      <c r="R275">
        <v>1.0288026140524407</v>
      </c>
      <c r="S275">
        <v>0.38357778572137574</v>
      </c>
      <c r="T275">
        <v>0</v>
      </c>
      <c r="W275">
        <v>75.833908539814843</v>
      </c>
    </row>
    <row r="276" spans="15:23" x14ac:dyDescent="0.25">
      <c r="O276" s="1" t="s">
        <v>322</v>
      </c>
      <c r="P276">
        <v>7.9769909090000004</v>
      </c>
      <c r="Q276">
        <v>359.12912749038338</v>
      </c>
      <c r="R276">
        <v>1.2236921418607214</v>
      </c>
      <c r="S276">
        <v>0.49348424487416137</v>
      </c>
      <c r="T276">
        <v>0</v>
      </c>
      <c r="W276">
        <v>82.124955446198712</v>
      </c>
    </row>
    <row r="277" spans="15:23" x14ac:dyDescent="0.25">
      <c r="O277" s="1" t="s">
        <v>323</v>
      </c>
      <c r="P277">
        <v>8.1484272730000011</v>
      </c>
      <c r="Q277">
        <v>360.77647735092944</v>
      </c>
      <c r="R277">
        <v>1.3237333599301331</v>
      </c>
      <c r="S277">
        <v>0.55297302555584693</v>
      </c>
      <c r="T277">
        <v>0</v>
      </c>
      <c r="W277">
        <v>89.097754932360715</v>
      </c>
    </row>
    <row r="278" spans="15:23" x14ac:dyDescent="0.25">
      <c r="O278" s="1" t="s">
        <v>324</v>
      </c>
      <c r="P278">
        <v>8.157245455</v>
      </c>
      <c r="Q278">
        <v>362.63824013187127</v>
      </c>
      <c r="R278">
        <v>1.4012715648497998</v>
      </c>
      <c r="S278">
        <v>0.59298888441938913</v>
      </c>
      <c r="T278">
        <v>0</v>
      </c>
      <c r="W278">
        <v>96.856340146512906</v>
      </c>
    </row>
    <row r="279" spans="15:23" x14ac:dyDescent="0.25">
      <c r="O279" s="1" t="s">
        <v>325</v>
      </c>
      <c r="P279">
        <v>8.1277545450000002</v>
      </c>
      <c r="Q279">
        <v>364.58797426137681</v>
      </c>
      <c r="R279">
        <v>1.5001078466791986</v>
      </c>
      <c r="S279">
        <v>0.62931252143957273</v>
      </c>
      <c r="T279">
        <v>0</v>
      </c>
      <c r="W279">
        <v>105.52656195312714</v>
      </c>
    </row>
    <row r="280" spans="15:23" x14ac:dyDescent="0.25">
      <c r="O280" s="1" t="s">
        <v>326</v>
      </c>
      <c r="P280">
        <v>8.168245455000001</v>
      </c>
      <c r="Q280">
        <v>366.54012195893887</v>
      </c>
      <c r="R280">
        <v>1.6029683765450946</v>
      </c>
      <c r="S280">
        <v>0.669344086729319</v>
      </c>
      <c r="T280">
        <v>0</v>
      </c>
      <c r="W280">
        <v>115.26185309464014</v>
      </c>
    </row>
    <row r="281" spans="15:23" x14ac:dyDescent="0.25">
      <c r="O281" s="1" t="s">
        <v>99</v>
      </c>
      <c r="P281">
        <v>8.3099545450000001</v>
      </c>
      <c r="Q281">
        <v>368.55458067955732</v>
      </c>
      <c r="R281">
        <v>1.6679943104657342</v>
      </c>
      <c r="S281">
        <v>0.70896001748194959</v>
      </c>
      <c r="T281">
        <v>0</v>
      </c>
      <c r="W281">
        <v>126.25077617660074</v>
      </c>
    </row>
    <row r="282" spans="15:23" x14ac:dyDescent="0.25">
      <c r="O282" s="1" t="s">
        <v>327</v>
      </c>
      <c r="P282">
        <v>8.3400272730000005</v>
      </c>
      <c r="Q282">
        <v>370.56941914820072</v>
      </c>
      <c r="R282">
        <v>1.7023935193643021</v>
      </c>
      <c r="S282">
        <v>0.7412986746715543</v>
      </c>
      <c r="T282">
        <v>0</v>
      </c>
      <c r="W282">
        <v>138.72703486531128</v>
      </c>
    </row>
    <row r="283" spans="15:23" x14ac:dyDescent="0.25">
      <c r="O283" s="1" t="s">
        <v>328</v>
      </c>
      <c r="P283">
        <v>8.5949454549999995</v>
      </c>
      <c r="Q283">
        <v>372.68911166168886</v>
      </c>
      <c r="R283">
        <v>1.7201282108298173</v>
      </c>
      <c r="S283">
        <v>0.76677760047454924</v>
      </c>
      <c r="T283">
        <v>0</v>
      </c>
      <c r="W283">
        <v>152.98345190528067</v>
      </c>
    </row>
    <row r="284" spans="15:23" x14ac:dyDescent="0.25">
      <c r="O284" s="1" t="s">
        <v>329</v>
      </c>
      <c r="P284">
        <v>8.9055818179999999</v>
      </c>
      <c r="Q284">
        <v>374.88346159907502</v>
      </c>
      <c r="R284">
        <v>1.7109769068401612</v>
      </c>
      <c r="S284">
        <v>0.78649977508039037</v>
      </c>
      <c r="T284">
        <v>0</v>
      </c>
      <c r="W284">
        <v>169.39730685267853</v>
      </c>
    </row>
    <row r="285" spans="15:23" x14ac:dyDescent="0.25">
      <c r="O285" s="1" t="s">
        <v>330</v>
      </c>
      <c r="P285">
        <v>9.2747636359999994</v>
      </c>
      <c r="Q285">
        <v>377.17099819330065</v>
      </c>
      <c r="R285">
        <v>1.7008310584570359</v>
      </c>
      <c r="S285">
        <v>0.80025654644848243</v>
      </c>
      <c r="T285">
        <v>0</v>
      </c>
      <c r="W285">
        <v>188.52666769330207</v>
      </c>
    </row>
    <row r="286" spans="15:23" x14ac:dyDescent="0.25">
      <c r="O286" s="1" t="s">
        <v>331</v>
      </c>
      <c r="P286">
        <v>9.4501636359999992</v>
      </c>
      <c r="Q286">
        <v>379.43129477213944</v>
      </c>
      <c r="R286">
        <v>1.661725670341744</v>
      </c>
      <c r="S286">
        <v>0.81010571215271832</v>
      </c>
      <c r="T286">
        <v>0</v>
      </c>
      <c r="W286">
        <v>211.81907823067891</v>
      </c>
    </row>
    <row r="287" spans="15:23" x14ac:dyDescent="0.25">
      <c r="O287" s="1" t="s">
        <v>332</v>
      </c>
      <c r="P287">
        <v>9.6966818180000001</v>
      </c>
      <c r="Q287">
        <v>381.7096041900802</v>
      </c>
      <c r="R287">
        <v>1.5730020450725857</v>
      </c>
      <c r="S287">
        <v>0.81054958951719924</v>
      </c>
      <c r="T287">
        <v>0</v>
      </c>
      <c r="W287">
        <v>247.94276871582434</v>
      </c>
    </row>
    <row r="288" spans="15:23" x14ac:dyDescent="0.25">
      <c r="O288" s="1" t="s">
        <v>333</v>
      </c>
      <c r="P288">
        <v>9.960709091</v>
      </c>
      <c r="Q288">
        <v>383.99933937884163</v>
      </c>
      <c r="R288">
        <v>1.5417903911671798</v>
      </c>
      <c r="S288">
        <v>0.80370797224621815</v>
      </c>
      <c r="T288">
        <v>0</v>
      </c>
      <c r="W288">
        <v>371.24351251825584</v>
      </c>
    </row>
    <row r="289" spans="15:23" x14ac:dyDescent="0.25">
      <c r="O289" s="1" t="s">
        <v>334</v>
      </c>
      <c r="P289">
        <v>10.104981820000001</v>
      </c>
      <c r="Q289">
        <v>386.21558505969614</v>
      </c>
      <c r="R289">
        <v>1.5823532029466869</v>
      </c>
      <c r="S289">
        <v>0.80744197296025944</v>
      </c>
      <c r="T289">
        <v>0</v>
      </c>
      <c r="W289">
        <v>1264.1458638555291</v>
      </c>
    </row>
    <row r="290" spans="15:23" x14ac:dyDescent="0.25">
      <c r="O290" s="1" t="s">
        <v>335</v>
      </c>
      <c r="P290">
        <v>9.9899727270000014</v>
      </c>
      <c r="Q290">
        <v>388.2605842546397</v>
      </c>
      <c r="R290">
        <v>1.6746424063280627</v>
      </c>
      <c r="S290">
        <v>0.82636575748027763</v>
      </c>
      <c r="T290">
        <v>0</v>
      </c>
      <c r="W290">
        <v>140.8544289737446</v>
      </c>
    </row>
    <row r="291" spans="15:23" x14ac:dyDescent="0.25">
      <c r="O291" s="1" t="s">
        <v>12</v>
      </c>
      <c r="P291">
        <v>8.9477380000000011</v>
      </c>
      <c r="Q291">
        <v>389.8220948560961</v>
      </c>
      <c r="R291">
        <v>1.7643447871579432</v>
      </c>
      <c r="S291">
        <v>0.85596752395637132</v>
      </c>
      <c r="T291">
        <v>36.729510677450527</v>
      </c>
      <c r="U291">
        <v>6.4567328747085873E-2</v>
      </c>
      <c r="V291">
        <v>4.7896640042949734</v>
      </c>
      <c r="W291">
        <v>149.48135865585138</v>
      </c>
    </row>
    <row r="292" spans="15:23" x14ac:dyDescent="0.25">
      <c r="O292" s="1" t="s">
        <v>336</v>
      </c>
      <c r="P292">
        <v>9.1262530000000002</v>
      </c>
      <c r="Q292">
        <v>391.53407992190751</v>
      </c>
      <c r="R292">
        <v>1.8125955760429342</v>
      </c>
      <c r="S292">
        <v>0.88542075423718047</v>
      </c>
      <c r="T292">
        <v>38.604915380226743</v>
      </c>
      <c r="U292">
        <v>6.9893159924671586E-2</v>
      </c>
      <c r="V292">
        <v>5.1304183219382944</v>
      </c>
      <c r="W292">
        <v>158.64089808229897</v>
      </c>
    </row>
    <row r="293" spans="15:23" x14ac:dyDescent="0.25">
      <c r="O293" s="1" t="s">
        <v>337</v>
      </c>
      <c r="P293">
        <v>9.304768000000001</v>
      </c>
      <c r="Q293">
        <v>393.39573815079149</v>
      </c>
      <c r="R293">
        <v>1.8648807717660447</v>
      </c>
      <c r="S293">
        <v>0.90967611312648922</v>
      </c>
      <c r="T293">
        <v>40.576148124960064</v>
      </c>
      <c r="U293">
        <v>7.5218991102257271E-2</v>
      </c>
      <c r="V293">
        <v>5.4711726395816163</v>
      </c>
      <c r="W293">
        <v>168.36811888180759</v>
      </c>
    </row>
    <row r="294" spans="15:23" x14ac:dyDescent="0.25">
      <c r="O294" s="1" t="s">
        <v>338</v>
      </c>
      <c r="P294">
        <v>9.4832830000000001</v>
      </c>
      <c r="Q294">
        <v>395.36763699382641</v>
      </c>
      <c r="R294">
        <v>1.9180155918560315</v>
      </c>
      <c r="S294">
        <v>0.93441265899986692</v>
      </c>
      <c r="T294">
        <v>42.648124010904127</v>
      </c>
      <c r="U294">
        <v>8.054482227984297E-2</v>
      </c>
      <c r="V294">
        <v>5.8119269572249372</v>
      </c>
      <c r="W294">
        <v>178.70112816767167</v>
      </c>
    </row>
    <row r="295" spans="15:23" x14ac:dyDescent="0.25">
      <c r="O295" s="1" t="s">
        <v>339</v>
      </c>
      <c r="P295">
        <v>9.6617980000000028</v>
      </c>
      <c r="Q295">
        <v>397.42665750556762</v>
      </c>
      <c r="R295">
        <v>1.9716021941018387</v>
      </c>
      <c r="S295">
        <v>0.95977886391939327</v>
      </c>
      <c r="T295">
        <v>44.826001835344833</v>
      </c>
      <c r="U295">
        <v>8.5870653457428683E-2</v>
      </c>
      <c r="V295">
        <v>6.1526812748682582</v>
      </c>
      <c r="W295">
        <v>189.67816687931659</v>
      </c>
    </row>
    <row r="296" spans="15:23" x14ac:dyDescent="0.25">
      <c r="O296" s="1" t="s">
        <v>340</v>
      </c>
      <c r="P296">
        <v>9.8403130000000019</v>
      </c>
      <c r="Q296">
        <v>399.56277766780471</v>
      </c>
      <c r="R296">
        <v>2.0257582902150482</v>
      </c>
      <c r="S296">
        <v>0.98571535222983941</v>
      </c>
      <c r="T296">
        <v>47.115192892363687</v>
      </c>
      <c r="U296">
        <v>9.1196484635014383E-2</v>
      </c>
      <c r="V296">
        <v>6.4934355925115801</v>
      </c>
      <c r="W296">
        <v>201.33989947486353</v>
      </c>
    </row>
    <row r="297" spans="15:23" x14ac:dyDescent="0.25">
      <c r="O297" s="1" t="s">
        <v>341</v>
      </c>
      <c r="P297">
        <v>10.018828000000003</v>
      </c>
      <c r="Q297">
        <v>401.76994811835721</v>
      </c>
      <c r="R297">
        <v>2.0804488938525365</v>
      </c>
      <c r="S297">
        <v>1.0122092854232432</v>
      </c>
      <c r="T297">
        <v>49.521384561525998</v>
      </c>
      <c r="U297">
        <v>9.6522315812600068E-2</v>
      </c>
      <c r="V297">
        <v>6.8341899101549011</v>
      </c>
      <c r="W297">
        <v>213.72962043393312</v>
      </c>
    </row>
    <row r="298" spans="15:23" x14ac:dyDescent="0.25">
      <c r="O298" s="1" t="s">
        <v>342</v>
      </c>
      <c r="P298">
        <v>10.197343000000002</v>
      </c>
      <c r="Q298">
        <v>404.04437323596579</v>
      </c>
      <c r="R298">
        <v>2.1356538299937431</v>
      </c>
      <c r="S298">
        <v>1.0392348724299485</v>
      </c>
      <c r="T298">
        <v>52.050554213009235</v>
      </c>
      <c r="U298">
        <v>0.10184814699018579</v>
      </c>
      <c r="V298">
        <v>7.1749442277982229</v>
      </c>
      <c r="W298">
        <v>226.89340667147835</v>
      </c>
    </row>
    <row r="299" spans="15:23" x14ac:dyDescent="0.25">
      <c r="O299" s="1" t="s">
        <v>343</v>
      </c>
      <c r="P299">
        <v>10.375858000000001</v>
      </c>
      <c r="Q299">
        <v>406.38356063913278</v>
      </c>
      <c r="R299">
        <v>2.1913777530082554</v>
      </c>
      <c r="S299">
        <v>1.0667706662293837</v>
      </c>
      <c r="T299">
        <v>54.708983922567015</v>
      </c>
      <c r="U299">
        <v>0.10717397816777147</v>
      </c>
      <c r="V299">
        <v>7.5156985454415439</v>
      </c>
      <c r="W299">
        <v>240.88032412139543</v>
      </c>
    </row>
    <row r="300" spans="15:23" x14ac:dyDescent="0.25">
      <c r="O300" s="1" t="s">
        <v>344</v>
      </c>
      <c r="P300">
        <v>10.554373000000002</v>
      </c>
      <c r="Q300">
        <v>408.78576817712047</v>
      </c>
      <c r="R300">
        <v>2.2480334141112714</v>
      </c>
      <c r="S300">
        <v>1.094826765439638</v>
      </c>
      <c r="T300">
        <v>57.503276177384599</v>
      </c>
      <c r="U300">
        <v>0.11249980934535718</v>
      </c>
      <c r="V300">
        <v>7.8564528630848649</v>
      </c>
      <c r="W300">
        <v>255.74266535727796</v>
      </c>
    </row>
    <row r="301" spans="15:23" x14ac:dyDescent="0.25">
      <c r="O301" s="1" t="s">
        <v>13</v>
      </c>
      <c r="P301">
        <v>10.732887999999999</v>
      </c>
      <c r="Q301">
        <v>411.2497220388363</v>
      </c>
      <c r="R301">
        <v>2.3038948808303314</v>
      </c>
      <c r="S301">
        <v>1.1233538834009702</v>
      </c>
      <c r="T301">
        <v>60.440371238535668</v>
      </c>
      <c r="U301">
        <v>0.11782564052294289</v>
      </c>
      <c r="V301">
        <v>8.1972071807281868</v>
      </c>
      <c r="W301">
        <v>271.53548266258321</v>
      </c>
    </row>
    <row r="302" spans="15:23" x14ac:dyDescent="0.25">
      <c r="O302" s="1" t="s">
        <v>345</v>
      </c>
      <c r="P302">
        <v>10.753517117301765</v>
      </c>
      <c r="Q302">
        <v>413.70761590236674</v>
      </c>
      <c r="R302">
        <v>2.3579234254480759</v>
      </c>
      <c r="S302">
        <v>1.1519972037269413</v>
      </c>
      <c r="T302">
        <v>63.527567430231663</v>
      </c>
      <c r="U302">
        <v>0.12789034600078875</v>
      </c>
      <c r="V302">
        <v>8.777494016848534</v>
      </c>
      <c r="W302">
        <v>288.31734630672383</v>
      </c>
    </row>
    <row r="303" spans="15:23" x14ac:dyDescent="0.25">
      <c r="O303" s="1" t="s">
        <v>346</v>
      </c>
      <c r="P303">
        <v>10.774146234603529</v>
      </c>
      <c r="Q303">
        <v>416.1630316091136</v>
      </c>
      <c r="R303">
        <v>2.4097912311604146</v>
      </c>
      <c r="S303">
        <v>1.1804879965774393</v>
      </c>
      <c r="T303">
        <v>66.772528283379785</v>
      </c>
      <c r="U303">
        <v>0.1379550514786346</v>
      </c>
      <c r="V303">
        <v>9.3577808529688848</v>
      </c>
      <c r="W303">
        <v>306.15083332127062</v>
      </c>
    </row>
    <row r="304" spans="15:23" x14ac:dyDescent="0.25">
      <c r="O304" s="1" t="s">
        <v>347</v>
      </c>
      <c r="P304">
        <v>10.794775351905296</v>
      </c>
      <c r="Q304">
        <v>418.61744831784159</v>
      </c>
      <c r="R304">
        <v>2.4609008578824221</v>
      </c>
      <c r="S304">
        <v>1.2087732409137044</v>
      </c>
      <c r="T304">
        <v>70.183312479218998</v>
      </c>
      <c r="U304">
        <v>0.14801975695648048</v>
      </c>
      <c r="V304">
        <v>9.9380676890892357</v>
      </c>
      <c r="W304">
        <v>325.10302598936869</v>
      </c>
    </row>
    <row r="305" spans="15:23" x14ac:dyDescent="0.25">
      <c r="O305" s="1" t="s">
        <v>348</v>
      </c>
      <c r="P305">
        <v>10.81540446920706</v>
      </c>
      <c r="Q305">
        <v>421.07116234971841</v>
      </c>
      <c r="R305">
        <v>2.511642054110518</v>
      </c>
      <c r="S305">
        <v>1.2370453159995354</v>
      </c>
      <c r="T305">
        <v>73.768390987581341</v>
      </c>
      <c r="U305">
        <v>0.15808446243432633</v>
      </c>
      <c r="V305">
        <v>10.518354525209583</v>
      </c>
      <c r="W305">
        <v>345.24539763686914</v>
      </c>
    </row>
    <row r="306" spans="15:23" x14ac:dyDescent="0.25">
      <c r="O306" s="1" t="s">
        <v>349</v>
      </c>
      <c r="P306">
        <v>10.836033586508824</v>
      </c>
      <c r="Q306">
        <v>423.52482737695834</v>
      </c>
      <c r="R306">
        <v>2.5620740853708583</v>
      </c>
      <c r="S306">
        <v>1.2653730497438309</v>
      </c>
      <c r="T306">
        <v>77.536667236162984</v>
      </c>
      <c r="U306">
        <v>0.16814916791217219</v>
      </c>
      <c r="V306">
        <v>11.098641361329934</v>
      </c>
      <c r="W306">
        <v>366.65386563080449</v>
      </c>
    </row>
    <row r="307" spans="15:23" x14ac:dyDescent="0.25">
      <c r="O307" s="1" t="s">
        <v>350</v>
      </c>
      <c r="P307">
        <v>10.85666270381059</v>
      </c>
      <c r="Q307">
        <v>425.97950477806705</v>
      </c>
      <c r="R307">
        <v>2.6122447670386411</v>
      </c>
      <c r="S307">
        <v>1.2937662484041372</v>
      </c>
      <c r="T307">
        <v>81.497499020063813</v>
      </c>
      <c r="U307">
        <v>0.17821387339001807</v>
      </c>
      <c r="V307">
        <v>11.678928197450285</v>
      </c>
      <c r="W307">
        <v>389.40919972037744</v>
      </c>
    </row>
    <row r="308" spans="15:23" x14ac:dyDescent="0.25">
      <c r="O308" s="1" t="s">
        <v>351</v>
      </c>
      <c r="P308">
        <v>10.877291821112356</v>
      </c>
      <c r="Q308">
        <v>428.43627626974876</v>
      </c>
      <c r="R308">
        <v>2.6621808526640884</v>
      </c>
      <c r="S308">
        <v>1.3222267290895466</v>
      </c>
      <c r="T308">
        <v>85.660722155335421</v>
      </c>
      <c r="U308">
        <v>0.18827857886786392</v>
      </c>
      <c r="V308">
        <v>12.259215033570634</v>
      </c>
      <c r="W308">
        <v>413.5973980403495</v>
      </c>
    </row>
    <row r="309" spans="15:23" x14ac:dyDescent="0.25">
      <c r="O309" s="1" t="s">
        <v>352</v>
      </c>
      <c r="P309">
        <v>10.897920938414119</v>
      </c>
      <c r="Q309">
        <v>430.89610814188364</v>
      </c>
      <c r="R309">
        <v>2.7119151126753436</v>
      </c>
      <c r="S309">
        <v>1.3507537713530626</v>
      </c>
      <c r="T309">
        <v>90.036675062096919</v>
      </c>
      <c r="U309">
        <v>0.19834328434570977</v>
      </c>
      <c r="V309">
        <v>12.839501869690981</v>
      </c>
      <c r="W309">
        <v>439.31006554535202</v>
      </c>
    </row>
    <row r="310" spans="15:23" x14ac:dyDescent="0.25">
      <c r="O310" s="1" t="s">
        <v>353</v>
      </c>
      <c r="P310">
        <v>10.918550055715885</v>
      </c>
      <c r="Q310">
        <v>433.35982908251196</v>
      </c>
      <c r="R310">
        <v>2.7614780308318099</v>
      </c>
      <c r="S310">
        <v>1.3793481036318651</v>
      </c>
      <c r="T310">
        <v>94.636224744706482</v>
      </c>
      <c r="U310">
        <v>0.20840798982355563</v>
      </c>
      <c r="V310">
        <v>13.419788705811332</v>
      </c>
      <c r="W310">
        <v>466.64476220149839</v>
      </c>
    </row>
    <row r="311" spans="15:23" x14ac:dyDescent="0.25">
      <c r="O311" s="1" t="s">
        <v>14</v>
      </c>
      <c r="P311">
        <v>10.939179173017649</v>
      </c>
      <c r="Q311">
        <v>435.82814975279524</v>
      </c>
      <c r="R311">
        <v>2.8091629964276597</v>
      </c>
      <c r="S311">
        <v>1.4079039749625784</v>
      </c>
      <c r="T311">
        <v>99.470795871341764</v>
      </c>
      <c r="U311">
        <v>0.21847269530140148</v>
      </c>
      <c r="V311">
        <v>14.000075541931679</v>
      </c>
      <c r="W311">
        <v>495.70418440586872</v>
      </c>
    </row>
    <row r="312" spans="15:23" x14ac:dyDescent="0.25">
      <c r="O312" s="1" t="s">
        <v>354</v>
      </c>
      <c r="P312">
        <v>10.784713207569689</v>
      </c>
      <c r="Q312">
        <v>438.22696903404244</v>
      </c>
      <c r="R312">
        <v>2.8507521546538741</v>
      </c>
      <c r="S312">
        <v>1.4358639001190261</v>
      </c>
      <c r="T312">
        <v>104.55240565924987</v>
      </c>
      <c r="U312">
        <v>0.23741756923210905</v>
      </c>
      <c r="V312">
        <v>14.985208467401229</v>
      </c>
      <c r="W312">
        <v>526.59672985980103</v>
      </c>
    </row>
    <row r="313" spans="15:23" x14ac:dyDescent="0.25">
      <c r="O313" s="1" t="s">
        <v>355</v>
      </c>
      <c r="P313">
        <v>10.630247242121728</v>
      </c>
      <c r="Q313">
        <v>440.56108022874542</v>
      </c>
      <c r="R313">
        <v>2.8900468510244632</v>
      </c>
      <c r="S313">
        <v>1.4626655200515044</v>
      </c>
      <c r="T313">
        <v>109.89367737202495</v>
      </c>
      <c r="U313">
        <v>0.25636244316281659</v>
      </c>
      <c r="V313">
        <v>15.970341392870777</v>
      </c>
      <c r="W313">
        <v>559.44038078546919</v>
      </c>
    </row>
    <row r="314" spans="15:23" x14ac:dyDescent="0.25">
      <c r="O314" s="1" t="s">
        <v>356</v>
      </c>
      <c r="P314">
        <v>10.475781276673768</v>
      </c>
      <c r="Q314">
        <v>442.83091355168398</v>
      </c>
      <c r="R314">
        <v>2.9288277683922948</v>
      </c>
      <c r="S314">
        <v>1.488854100563</v>
      </c>
      <c r="T314">
        <v>115.50788628010275</v>
      </c>
      <c r="U314">
        <v>0.27530731709352418</v>
      </c>
      <c r="V314">
        <v>16.955474318340329</v>
      </c>
      <c r="W314">
        <v>594.36208380750008</v>
      </c>
    </row>
    <row r="315" spans="15:23" x14ac:dyDescent="0.25">
      <c r="O315" s="1" t="s">
        <v>357</v>
      </c>
      <c r="P315">
        <v>10.321315311225808</v>
      </c>
      <c r="Q315">
        <v>445.03724215562568</v>
      </c>
      <c r="R315">
        <v>2.9667477478637974</v>
      </c>
      <c r="S315">
        <v>1.514730488121196</v>
      </c>
      <c r="T315">
        <v>121.40898805765069</v>
      </c>
      <c r="U315">
        <v>0.29425219102423172</v>
      </c>
      <c r="V315">
        <v>17.940607243809875</v>
      </c>
      <c r="W315">
        <v>631.49595758580904</v>
      </c>
    </row>
    <row r="316" spans="15:23" x14ac:dyDescent="0.25">
      <c r="O316" s="1" t="s">
        <v>358</v>
      </c>
      <c r="P316">
        <v>10.166849345777845</v>
      </c>
      <c r="Q316">
        <v>447.18249874474998</v>
      </c>
      <c r="R316">
        <v>3.0038672444855035</v>
      </c>
      <c r="S316">
        <v>1.540283407894534</v>
      </c>
      <c r="T316">
        <v>127.6116516867489</v>
      </c>
      <c r="U316">
        <v>0.31319706495493932</v>
      </c>
      <c r="V316">
        <v>18.925740169279418</v>
      </c>
      <c r="W316">
        <v>670.98448294673244</v>
      </c>
    </row>
    <row r="317" spans="15:23" x14ac:dyDescent="0.25">
      <c r="O317" s="1" t="s">
        <v>359</v>
      </c>
      <c r="P317">
        <v>10.012383380329885</v>
      </c>
      <c r="Q317">
        <v>449.26923197190968</v>
      </c>
      <c r="R317">
        <v>3.0402356746254728</v>
      </c>
      <c r="S317">
        <v>1.5655232386240565</v>
      </c>
      <c r="T317">
        <v>134.1312979923905</v>
      </c>
      <c r="U317">
        <v>0.33214193888564686</v>
      </c>
      <c r="V317">
        <v>19.910873094748972</v>
      </c>
      <c r="W317">
        <v>712.97955528509237</v>
      </c>
    </row>
    <row r="318" spans="15:23" x14ac:dyDescent="0.25">
      <c r="O318" s="1" t="s">
        <v>360</v>
      </c>
      <c r="P318">
        <v>9.8579174148819249</v>
      </c>
      <c r="Q318">
        <v>451.29963847935005</v>
      </c>
      <c r="R318">
        <v>3.0758969066812121</v>
      </c>
      <c r="S318">
        <v>1.590461145928479</v>
      </c>
      <c r="T318">
        <v>140.98413896914104</v>
      </c>
      <c r="U318">
        <v>0.35108681281635445</v>
      </c>
      <c r="V318">
        <v>20.896006020218518</v>
      </c>
      <c r="W318">
        <v>757.64308140028913</v>
      </c>
    </row>
    <row r="319" spans="15:23" x14ac:dyDescent="0.25">
      <c r="O319" s="1" t="s">
        <v>361</v>
      </c>
      <c r="P319">
        <v>9.7034514494339632</v>
      </c>
      <c r="Q319">
        <v>453.27558292196386</v>
      </c>
      <c r="R319">
        <v>3.110881920221936</v>
      </c>
      <c r="S319">
        <v>1.615107002942338</v>
      </c>
      <c r="T319">
        <v>148.18721813002003</v>
      </c>
      <c r="U319">
        <v>0.37003168674706194</v>
      </c>
      <c r="V319">
        <v>21.881138945688065</v>
      </c>
      <c r="W319">
        <v>805.14767967592275</v>
      </c>
    </row>
    <row r="320" spans="15:23" x14ac:dyDescent="0.25">
      <c r="O320" s="1" t="s">
        <v>362</v>
      </c>
      <c r="P320">
        <v>9.5489854839860016</v>
      </c>
      <c r="Q320">
        <v>455.19864833534831</v>
      </c>
      <c r="R320">
        <v>3.145221644136118</v>
      </c>
      <c r="S320">
        <v>1.6394686881155072</v>
      </c>
      <c r="T320">
        <v>155.75845366320752</v>
      </c>
      <c r="U320">
        <v>0.38897656067776953</v>
      </c>
      <c r="V320">
        <v>22.866271871157615</v>
      </c>
      <c r="W320">
        <v>855.67736972885302</v>
      </c>
    </row>
    <row r="321" spans="15:23" x14ac:dyDescent="0.25">
      <c r="O321" s="1" t="s">
        <v>15</v>
      </c>
      <c r="P321">
        <v>9.3945195185380417</v>
      </c>
      <c r="Q321">
        <v>457.07018771602469</v>
      </c>
      <c r="R321">
        <v>3.1774142857911629</v>
      </c>
      <c r="S321">
        <v>1.6634592942424451</v>
      </c>
      <c r="T321">
        <v>163.71668635965375</v>
      </c>
      <c r="U321">
        <v>0.40792143460847713</v>
      </c>
      <c r="V321">
        <v>23.851404796627161</v>
      </c>
      <c r="W321">
        <v>909.42653734823273</v>
      </c>
    </row>
    <row r="322" spans="15:23" x14ac:dyDescent="0.25">
      <c r="O322" s="1" t="s">
        <v>363</v>
      </c>
      <c r="P322">
        <v>9.0877691259447531</v>
      </c>
      <c r="Q322">
        <v>458.82616100016156</v>
      </c>
      <c r="R322">
        <v>3.2061265145464439</v>
      </c>
      <c r="S322">
        <v>1.6867397847870969</v>
      </c>
      <c r="T322">
        <v>172.08173554500686</v>
      </c>
      <c r="U322">
        <v>0.44530027662547766</v>
      </c>
      <c r="V322">
        <v>25.517697017742307</v>
      </c>
      <c r="W322">
        <v>966.60216220561347</v>
      </c>
    </row>
    <row r="323" spans="15:23" x14ac:dyDescent="0.25">
      <c r="O323" s="1" t="s">
        <v>364</v>
      </c>
      <c r="P323">
        <v>8.7810187333514644</v>
      </c>
      <c r="Q323">
        <v>460.47109385271148</v>
      </c>
      <c r="R323">
        <v>3.2319825132840454</v>
      </c>
      <c r="S323">
        <v>1.7090588429749063</v>
      </c>
      <c r="T323">
        <v>180.8744274926259</v>
      </c>
      <c r="U323">
        <v>0.48267911864247826</v>
      </c>
      <c r="V323">
        <v>27.18398923885746</v>
      </c>
      <c r="W323">
        <v>1027.4266471502551</v>
      </c>
    </row>
    <row r="324" spans="15:23" x14ac:dyDescent="0.25">
      <c r="O324" s="1" t="s">
        <v>365</v>
      </c>
      <c r="P324">
        <v>8.4742683407581758</v>
      </c>
      <c r="Q324">
        <v>462.00710504592848</v>
      </c>
      <c r="R324">
        <v>3.2565289893082765</v>
      </c>
      <c r="S324">
        <v>1.7305286475539672</v>
      </c>
      <c r="T324">
        <v>190.11666838829024</v>
      </c>
      <c r="U324">
        <v>0.52005796065947896</v>
      </c>
      <c r="V324">
        <v>28.850281459972607</v>
      </c>
      <c r="W324">
        <v>1092.1390475512321</v>
      </c>
    </row>
    <row r="325" spans="15:23" x14ac:dyDescent="0.25">
      <c r="O325" s="1" t="s">
        <v>366</v>
      </c>
      <c r="P325">
        <v>8.1675179481648872</v>
      </c>
      <c r="Q325">
        <v>463.43556157595901</v>
      </c>
      <c r="R325">
        <v>3.2797623622685861</v>
      </c>
      <c r="S325">
        <v>1.7513773872689515</v>
      </c>
      <c r="T325">
        <v>199.8314922640335</v>
      </c>
      <c r="U325">
        <v>0.55743680267647955</v>
      </c>
      <c r="V325">
        <v>30.516573681087756</v>
      </c>
      <c r="W325">
        <v>1160.9937585540877</v>
      </c>
    </row>
    <row r="326" spans="15:23" x14ac:dyDescent="0.25">
      <c r="O326" s="1" t="s">
        <v>367</v>
      </c>
      <c r="P326">
        <v>7.8607675555715977</v>
      </c>
      <c r="Q326">
        <v>464.75853847677683</v>
      </c>
      <c r="R326">
        <v>3.3017263692184207</v>
      </c>
      <c r="S326">
        <v>1.7716306435934386</v>
      </c>
      <c r="T326">
        <v>210.04311772277322</v>
      </c>
      <c r="U326">
        <v>0.59481564469348014</v>
      </c>
      <c r="V326">
        <v>32.182865902202899</v>
      </c>
      <c r="W326">
        <v>1234.2614708353435</v>
      </c>
    </row>
    <row r="327" spans="15:23" x14ac:dyDescent="0.25">
      <c r="O327" s="1" t="s">
        <v>368</v>
      </c>
      <c r="P327">
        <v>7.5540171629783091</v>
      </c>
      <c r="Q327">
        <v>465.97829764933198</v>
      </c>
      <c r="R327">
        <v>3.3224545398836427</v>
      </c>
      <c r="S327">
        <v>1.7912974977134706</v>
      </c>
      <c r="T327">
        <v>220.77700981514974</v>
      </c>
      <c r="U327">
        <v>0.63219448671048073</v>
      </c>
      <c r="V327">
        <v>33.849158123318055</v>
      </c>
      <c r="W327">
        <v>1312.230956652199</v>
      </c>
    </row>
    <row r="328" spans="15:23" x14ac:dyDescent="0.25">
      <c r="O328" s="1" t="s">
        <v>369</v>
      </c>
      <c r="P328">
        <v>7.2472667703850213</v>
      </c>
      <c r="Q328">
        <v>467.09690278244562</v>
      </c>
      <c r="R328">
        <v>3.3419895515986537</v>
      </c>
      <c r="S328">
        <v>1.8103845009611863</v>
      </c>
      <c r="T328">
        <v>232.05994566312248</v>
      </c>
      <c r="U328">
        <v>0.66957332872748143</v>
      </c>
      <c r="V328">
        <v>35.515450344433198</v>
      </c>
      <c r="W328">
        <v>1395.210390855196</v>
      </c>
    </row>
    <row r="329" spans="15:23" x14ac:dyDescent="0.25">
      <c r="O329" s="1" t="s">
        <v>370</v>
      </c>
      <c r="P329">
        <v>6.9405163777917309</v>
      </c>
      <c r="Q329">
        <v>468.11617211020564</v>
      </c>
      <c r="R329">
        <v>3.3604051909034816</v>
      </c>
      <c r="S329">
        <v>1.8289016083309688</v>
      </c>
      <c r="T329">
        <v>243.92008205749195</v>
      </c>
      <c r="U329">
        <v>0.70695217074448202</v>
      </c>
      <c r="V329">
        <v>37.181742565548348</v>
      </c>
      <c r="W329">
        <v>1483.528738598606</v>
      </c>
    </row>
    <row r="330" spans="15:23" x14ac:dyDescent="0.25">
      <c r="O330" s="1" t="s">
        <v>371</v>
      </c>
      <c r="P330">
        <v>6.6337659851984423</v>
      </c>
      <c r="Q330">
        <v>469.03770951602854</v>
      </c>
      <c r="R330">
        <v>3.3777603083690089</v>
      </c>
      <c r="S330">
        <v>1.846863852340753</v>
      </c>
      <c r="T330">
        <v>256.38702684751024</v>
      </c>
      <c r="U330">
        <v>0.74433101276148261</v>
      </c>
      <c r="V330">
        <v>38.848034786663504</v>
      </c>
      <c r="W330">
        <v>1577.5370115566313</v>
      </c>
    </row>
    <row r="331" spans="15:23" x14ac:dyDescent="0.25">
      <c r="O331" s="1" t="s">
        <v>16</v>
      </c>
      <c r="P331">
        <v>6.3270155926051528</v>
      </c>
      <c r="Q331">
        <v>469.86296883599499</v>
      </c>
      <c r="R331">
        <v>3.3929979880802454</v>
      </c>
      <c r="S331">
        <v>1.864216679688713</v>
      </c>
      <c r="T331">
        <v>269.49191585317197</v>
      </c>
      <c r="U331">
        <v>0.78170985477848309</v>
      </c>
      <c r="V331">
        <v>40.514327007778647</v>
      </c>
      <c r="W331">
        <v>1677.6077596965492</v>
      </c>
    </row>
    <row r="332" spans="15:23" x14ac:dyDescent="0.25">
      <c r="O332" s="1" t="s">
        <v>372</v>
      </c>
      <c r="P332">
        <v>6.0038191963829712</v>
      </c>
      <c r="Q332">
        <v>470.58623502694576</v>
      </c>
      <c r="R332">
        <v>3.4014858037272968</v>
      </c>
      <c r="S332">
        <v>1.8804943497546833</v>
      </c>
      <c r="T332">
        <v>283.26749964645171</v>
      </c>
      <c r="U332">
        <v>0.85696595666635977</v>
      </c>
      <c r="V332">
        <v>43.320159836799824</v>
      </c>
      <c r="W332">
        <v>1784.1334538310332</v>
      </c>
    </row>
    <row r="333" spans="15:23" x14ac:dyDescent="0.25">
      <c r="O333" s="1" t="s">
        <v>373</v>
      </c>
      <c r="P333">
        <v>5.6806228001607915</v>
      </c>
      <c r="Q333">
        <v>471.20852396447242</v>
      </c>
      <c r="R333">
        <v>3.4077623327603428</v>
      </c>
      <c r="S333">
        <v>1.8951401209078427</v>
      </c>
      <c r="T333">
        <v>297.74822672272597</v>
      </c>
      <c r="U333">
        <v>0.93222205855423634</v>
      </c>
      <c r="V333">
        <v>46.125992665820995</v>
      </c>
      <c r="W333">
        <v>1897.5439255188187</v>
      </c>
    </row>
    <row r="334" spans="15:23" x14ac:dyDescent="0.25">
      <c r="O334" s="1" t="s">
        <v>374</v>
      </c>
      <c r="P334">
        <v>5.3574264039386108</v>
      </c>
      <c r="Q334">
        <v>471.72738440620589</v>
      </c>
      <c r="R334">
        <v>3.4129387745310615</v>
      </c>
      <c r="S334">
        <v>1.9087867918988286</v>
      </c>
      <c r="T334">
        <v>312.97032302503152</v>
      </c>
      <c r="U334">
        <v>1.0074781604421128</v>
      </c>
      <c r="V334">
        <v>48.931825494842165</v>
      </c>
      <c r="W334">
        <v>2018.3019589719909</v>
      </c>
    </row>
    <row r="335" spans="15:23" x14ac:dyDescent="0.25">
      <c r="O335" s="1" t="s">
        <v>375</v>
      </c>
      <c r="P335">
        <v>5.0342300077164301</v>
      </c>
      <c r="Q335">
        <v>472.14190893226254</v>
      </c>
      <c r="R335">
        <v>3.4170255496622639</v>
      </c>
      <c r="S335">
        <v>1.9216790144829767</v>
      </c>
      <c r="T335">
        <v>328.9718801945603</v>
      </c>
      <c r="U335">
        <v>1.0827342623299891</v>
      </c>
      <c r="V335">
        <v>51.737658323863343</v>
      </c>
      <c r="W335">
        <v>2146.8979561806082</v>
      </c>
    </row>
    <row r="336" spans="15:23" x14ac:dyDescent="0.25">
      <c r="O336" s="1" t="s">
        <v>376</v>
      </c>
      <c r="P336">
        <v>4.7110336114942477</v>
      </c>
      <c r="Q336">
        <v>472.45327149634983</v>
      </c>
      <c r="R336">
        <v>3.4200227681503583</v>
      </c>
      <c r="S336">
        <v>1.9338595199754951</v>
      </c>
      <c r="T336">
        <v>345.79294937053982</v>
      </c>
      <c r="U336">
        <v>1.1579903642178657</v>
      </c>
      <c r="V336">
        <v>54.543491152884513</v>
      </c>
      <c r="W336">
        <v>2283.8546263301414</v>
      </c>
    </row>
    <row r="337" spans="15:23" x14ac:dyDescent="0.25">
      <c r="O337" s="1" t="s">
        <v>377</v>
      </c>
      <c r="P337">
        <v>4.3878372152720679</v>
      </c>
      <c r="Q337">
        <v>472.66321508062998</v>
      </c>
      <c r="R337">
        <v>3.4219491936704216</v>
      </c>
      <c r="S337">
        <v>1.9453453929976008</v>
      </c>
      <c r="T337">
        <v>363.47565048522733</v>
      </c>
      <c r="U337">
        <v>1.2332464661057425</v>
      </c>
      <c r="V337">
        <v>57.349323981905698</v>
      </c>
      <c r="W337">
        <v>2429.7306315052097</v>
      </c>
    </row>
    <row r="338" spans="15:23" x14ac:dyDescent="0.25">
      <c r="O338" s="1" t="s">
        <v>378</v>
      </c>
      <c r="P338">
        <v>4.0646408190498873</v>
      </c>
      <c r="Q338">
        <v>472.77342442417387</v>
      </c>
      <c r="R338">
        <v>3.4228232214545535</v>
      </c>
      <c r="S338">
        <v>1.9561518207202726</v>
      </c>
      <c r="T338">
        <v>382.06428061205935</v>
      </c>
      <c r="U338">
        <v>1.3085025679936191</v>
      </c>
      <c r="V338">
        <v>60.155156810926876</v>
      </c>
      <c r="W338">
        <v>2585.1232924961191</v>
      </c>
    </row>
    <row r="339" spans="15:23" x14ac:dyDescent="0.25">
      <c r="O339" s="1" t="s">
        <v>379</v>
      </c>
      <c r="P339">
        <v>3.7414444228277053</v>
      </c>
      <c r="Q339">
        <v>472.78539990450946</v>
      </c>
      <c r="R339">
        <v>3.4226548378960042</v>
      </c>
      <c r="S339">
        <v>1.9662919291205443</v>
      </c>
      <c r="T339">
        <v>401.60542592656657</v>
      </c>
      <c r="U339">
        <v>1.3837586698814954</v>
      </c>
      <c r="V339">
        <v>62.960989639948039</v>
      </c>
      <c r="W339">
        <v>2750.6712828126574</v>
      </c>
    </row>
    <row r="340" spans="15:23" x14ac:dyDescent="0.25">
      <c r="O340" s="1" t="s">
        <v>380</v>
      </c>
      <c r="P340">
        <v>3.4182480266055246</v>
      </c>
      <c r="Q340">
        <v>472.70046397996862</v>
      </c>
      <c r="R340">
        <v>3.421459496527087</v>
      </c>
      <c r="S340">
        <v>1.9757765494883857</v>
      </c>
      <c r="T340">
        <v>422.14807901561221</v>
      </c>
      <c r="U340">
        <v>1.459014771769372</v>
      </c>
      <c r="V340">
        <v>65.76682246896921</v>
      </c>
      <c r="W340">
        <v>2927.0577062045718</v>
      </c>
    </row>
    <row r="341" spans="15:23" x14ac:dyDescent="0.25">
      <c r="O341" s="1" t="s">
        <v>17</v>
      </c>
      <c r="P341">
        <v>3.0950516303833435</v>
      </c>
      <c r="Q341">
        <v>472.51979306397982</v>
      </c>
      <c r="R341">
        <v>3.4202904461608319</v>
      </c>
      <c r="S341">
        <v>1.9846802202396638</v>
      </c>
      <c r="T341">
        <v>443.74375694517954</v>
      </c>
      <c r="U341">
        <v>1.5342708736572486</v>
      </c>
      <c r="V341">
        <v>68.57265529799038</v>
      </c>
      <c r="W341">
        <v>3115.0172247749856</v>
      </c>
    </row>
    <row r="342" spans="15:23" x14ac:dyDescent="0.25">
      <c r="O342" s="1" t="s">
        <v>381</v>
      </c>
      <c r="P342">
        <v>2.8981006703479206</v>
      </c>
      <c r="Q342">
        <v>472.29864711528097</v>
      </c>
      <c r="R342">
        <v>3.4166516494609351</v>
      </c>
      <c r="S342">
        <v>1.9930354938624979</v>
      </c>
      <c r="T342">
        <v>466.44661748162753</v>
      </c>
      <c r="U342">
        <v>1.6880433294568122</v>
      </c>
      <c r="V342">
        <v>73.269664437299397</v>
      </c>
      <c r="W342">
        <v>3315.3282817607706</v>
      </c>
    </row>
    <row r="343" spans="15:23" x14ac:dyDescent="0.25">
      <c r="O343" s="1" t="s">
        <v>382</v>
      </c>
      <c r="P343">
        <v>2.7011497103124973</v>
      </c>
      <c r="Q343">
        <v>472.03504710550794</v>
      </c>
      <c r="R343">
        <v>3.413520961520319</v>
      </c>
      <c r="S343">
        <v>2.0006460808748101</v>
      </c>
      <c r="T343">
        <v>490.31365360649016</v>
      </c>
      <c r="U343">
        <v>1.8418157852563759</v>
      </c>
      <c r="V343">
        <v>77.966673576608429</v>
      </c>
      <c r="W343">
        <v>3528.8336608482005</v>
      </c>
    </row>
    <row r="344" spans="15:23" x14ac:dyDescent="0.25">
      <c r="O344" s="1" t="s">
        <v>383</v>
      </c>
      <c r="P344">
        <v>2.5041987502770748</v>
      </c>
      <c r="Q344">
        <v>471.72642721412763</v>
      </c>
      <c r="R344">
        <v>3.4098584206787188</v>
      </c>
      <c r="S344">
        <v>2.007885502803604</v>
      </c>
      <c r="T344">
        <v>515.40477714571625</v>
      </c>
      <c r="U344">
        <v>1.9955882410559398</v>
      </c>
      <c r="V344">
        <v>82.663682715917446</v>
      </c>
      <c r="W344">
        <v>3756.4330654831342</v>
      </c>
    </row>
    <row r="345" spans="15:23" x14ac:dyDescent="0.25">
      <c r="O345" s="1" t="s">
        <v>384</v>
      </c>
      <c r="P345">
        <v>2.3072477902416511</v>
      </c>
      <c r="Q345">
        <v>471.37194738063943</v>
      </c>
      <c r="R345">
        <v>3.4058320883419033</v>
      </c>
      <c r="S345">
        <v>2.0146720611488211</v>
      </c>
      <c r="T345">
        <v>541.78298893893373</v>
      </c>
      <c r="U345">
        <v>2.1493606968555037</v>
      </c>
      <c r="V345">
        <v>87.360691855226463</v>
      </c>
      <c r="W345">
        <v>3999.0870406638628</v>
      </c>
    </row>
    <row r="346" spans="15:23" x14ac:dyDescent="0.25">
      <c r="O346" s="1" t="s">
        <v>385</v>
      </c>
      <c r="P346">
        <v>2.1102968302062277</v>
      </c>
      <c r="Q346">
        <v>470.97126344985816</v>
      </c>
      <c r="R346">
        <v>3.4014168747371074</v>
      </c>
      <c r="S346">
        <v>2.0210328834259839</v>
      </c>
      <c r="T346">
        <v>569.5145372712185</v>
      </c>
      <c r="U346">
        <v>2.3031331526550676</v>
      </c>
      <c r="V346">
        <v>92.057700994535466</v>
      </c>
      <c r="W346">
        <v>4257.8256015267889</v>
      </c>
    </row>
    <row r="347" spans="15:23" x14ac:dyDescent="0.25">
      <c r="O347" s="1" t="s">
        <v>386</v>
      </c>
      <c r="P347">
        <v>1.9133458701708048</v>
      </c>
      <c r="Q347">
        <v>470.52414540747554</v>
      </c>
      <c r="R347">
        <v>3.3965988176031408</v>
      </c>
      <c r="S347">
        <v>2.0269786947804014</v>
      </c>
      <c r="T347">
        <v>598.66909408263223</v>
      </c>
      <c r="U347">
        <v>2.4569056084546315</v>
      </c>
      <c r="V347">
        <v>96.754710133844497</v>
      </c>
      <c r="W347">
        <v>4533.752178960377</v>
      </c>
    </row>
    <row r="348" spans="15:23" x14ac:dyDescent="0.25">
      <c r="O348" s="1" t="s">
        <v>387</v>
      </c>
      <c r="P348">
        <v>1.7163949101353817</v>
      </c>
      <c r="Q348">
        <v>470.03047938689514</v>
      </c>
      <c r="R348">
        <v>3.3913722118586405</v>
      </c>
      <c r="S348">
        <v>2.0325187514772898</v>
      </c>
      <c r="T348">
        <v>629.31992956646081</v>
      </c>
      <c r="U348">
        <v>2.6106780642541949</v>
      </c>
      <c r="V348">
        <v>101.45171927315351</v>
      </c>
      <c r="W348">
        <v>4828.0494009905096</v>
      </c>
    </row>
    <row r="349" spans="15:23" x14ac:dyDescent="0.25">
      <c r="O349" s="1" t="s">
        <v>388</v>
      </c>
      <c r="P349">
        <v>1.5194439500999584</v>
      </c>
      <c r="Q349">
        <v>469.49021139598085</v>
      </c>
      <c r="R349">
        <v>3.3857363400611944</v>
      </c>
      <c r="S349">
        <v>2.0376623565588328</v>
      </c>
      <c r="T349">
        <v>661.54409884931522</v>
      </c>
      <c r="U349">
        <v>2.7644505200537592</v>
      </c>
      <c r="V349">
        <v>106.14872841246255</v>
      </c>
      <c r="W349">
        <v>5141.9851416998454</v>
      </c>
    </row>
    <row r="350" spans="15:23" x14ac:dyDescent="0.25">
      <c r="O350" s="1" t="s">
        <v>389</v>
      </c>
      <c r="P350">
        <v>1.322492990064535</v>
      </c>
      <c r="Q350">
        <v>468.90333361321552</v>
      </c>
      <c r="R350">
        <v>3.3796851854103624</v>
      </c>
      <c r="S350">
        <v>2.0424182273954501</v>
      </c>
      <c r="T350">
        <v>695.42263748284392</v>
      </c>
      <c r="U350">
        <v>2.9182229758533227</v>
      </c>
      <c r="V350">
        <v>110.84573755177155</v>
      </c>
      <c r="W350">
        <v>5476.9192367224459</v>
      </c>
    </row>
    <row r="351" spans="15:23" x14ac:dyDescent="0.25">
      <c r="O351" s="1" t="s">
        <v>18</v>
      </c>
      <c r="P351">
        <v>1.1255420300291119</v>
      </c>
      <c r="Q351">
        <v>468.26988045093384</v>
      </c>
      <c r="R351">
        <v>3.3738920556963441</v>
      </c>
      <c r="S351">
        <v>2.0468352392517435</v>
      </c>
      <c r="T351">
        <v>731.04076496504649</v>
      </c>
      <c r="U351">
        <v>3.0719954316528866</v>
      </c>
      <c r="V351">
        <v>115.54274669108054</v>
      </c>
      <c r="W351">
        <v>5834.3129700719637</v>
      </c>
    </row>
    <row r="352" spans="15:23" x14ac:dyDescent="0.25">
      <c r="O352" s="1" t="s">
        <v>390</v>
      </c>
      <c r="P352">
        <v>0.9311965126244961</v>
      </c>
      <c r="Q352">
        <v>467.59103842864909</v>
      </c>
      <c r="R352">
        <v>3.3666914570589581</v>
      </c>
      <c r="S352">
        <v>2.0509332644838532</v>
      </c>
      <c r="T352">
        <v>768.48810173892241</v>
      </c>
      <c r="U352">
        <v>3.3939559088128415</v>
      </c>
      <c r="V352">
        <v>123.34191235639433</v>
      </c>
      <c r="W352">
        <v>6215.7246812344038</v>
      </c>
    </row>
    <row r="353" spans="15:23" x14ac:dyDescent="0.25">
      <c r="O353" s="1" t="s">
        <v>391</v>
      </c>
      <c r="P353">
        <v>0.73685099521988062</v>
      </c>
      <c r="Q353">
        <v>466.86726482723185</v>
      </c>
      <c r="R353">
        <v>3.3597261519416115</v>
      </c>
      <c r="S353">
        <v>2.0545623203935182</v>
      </c>
      <c r="T353">
        <v>807.85890465257728</v>
      </c>
      <c r="U353">
        <v>3.7159163859727964</v>
      </c>
      <c r="V353">
        <v>131.1410780217081</v>
      </c>
      <c r="W353">
        <v>6622.83748411947</v>
      </c>
    </row>
    <row r="354" spans="15:23" x14ac:dyDescent="0.25">
      <c r="O354" s="1" t="s">
        <v>392</v>
      </c>
      <c r="P354">
        <v>0.54250547781526504</v>
      </c>
      <c r="Q354">
        <v>466.09817128210858</v>
      </c>
      <c r="R354">
        <v>3.3522831072590891</v>
      </c>
      <c r="S354">
        <v>2.0579142053853463</v>
      </c>
      <c r="T354">
        <v>849.25229282574753</v>
      </c>
      <c r="U354">
        <v>4.0378768631327508</v>
      </c>
      <c r="V354">
        <v>138.94024368702185</v>
      </c>
      <c r="W354">
        <v>7057.4553940147089</v>
      </c>
    </row>
    <row r="355" spans="15:23" x14ac:dyDescent="0.25">
      <c r="O355" s="1" t="s">
        <v>393</v>
      </c>
      <c r="P355">
        <v>0.34815996041064934</v>
      </c>
      <c r="Q355">
        <v>465.2839913745687</v>
      </c>
      <c r="R355">
        <v>3.344354179312607</v>
      </c>
      <c r="S355">
        <v>2.0609125260726873</v>
      </c>
      <c r="T355">
        <v>892.77250665389295</v>
      </c>
      <c r="U355">
        <v>4.3598373402927058</v>
      </c>
      <c r="V355">
        <v>146.7394093523356</v>
      </c>
      <c r="W355">
        <v>7521.5123821902307</v>
      </c>
    </row>
    <row r="356" spans="15:23" x14ac:dyDescent="0.25">
      <c r="O356" s="1" t="s">
        <v>394</v>
      </c>
      <c r="P356">
        <v>0.15381444300603372</v>
      </c>
      <c r="Q356">
        <v>464.42497308975555</v>
      </c>
      <c r="R356">
        <v>3.3359392401661641</v>
      </c>
      <c r="S356">
        <v>2.0635497187562635</v>
      </c>
      <c r="T356">
        <v>938.52916588882965</v>
      </c>
      <c r="U356">
        <v>4.6817978174526607</v>
      </c>
      <c r="V356">
        <v>154.53857501764935</v>
      </c>
      <c r="W356">
        <v>8017.0881047057455</v>
      </c>
    </row>
    <row r="357" spans="15:23" x14ac:dyDescent="0.25">
      <c r="O357" s="1" t="s">
        <v>395</v>
      </c>
      <c r="P357">
        <v>-4.053107439858205E-2</v>
      </c>
      <c r="Q357">
        <v>463.52122775254384</v>
      </c>
      <c r="R357">
        <v>3.3270221715625463</v>
      </c>
      <c r="S357">
        <v>2.0658260375025272</v>
      </c>
      <c r="T357">
        <v>986.63755198598233</v>
      </c>
      <c r="U357">
        <v>5.0037582946126165</v>
      </c>
      <c r="V357">
        <v>162.33774068296313</v>
      </c>
      <c r="W357">
        <v>8546.4175730691622</v>
      </c>
    </row>
    <row r="358" spans="15:23" x14ac:dyDescent="0.25">
      <c r="O358" s="1" t="s">
        <v>396</v>
      </c>
      <c r="P358">
        <v>-0.23487659180319764</v>
      </c>
      <c r="Q358">
        <v>462.57285989049421</v>
      </c>
      <c r="R358">
        <v>3.3175991674907053</v>
      </c>
      <c r="S358">
        <v>2.0677406416729616</v>
      </c>
      <c r="T358">
        <v>1037.2188937936246</v>
      </c>
      <c r="U358">
        <v>5.3257187717725714</v>
      </c>
      <c r="V358">
        <v>170.13690634827685</v>
      </c>
      <c r="W358">
        <v>9111.9033654020877</v>
      </c>
    </row>
    <row r="359" spans="15:23" x14ac:dyDescent="0.25">
      <c r="O359" s="1" t="s">
        <v>397</v>
      </c>
      <c r="P359">
        <v>-0.42922210920781323</v>
      </c>
      <c r="Q359">
        <v>461.57998647706268</v>
      </c>
      <c r="R359">
        <v>3.3076747176016772</v>
      </c>
      <c r="S359">
        <v>2.069294650734006</v>
      </c>
      <c r="T359">
        <v>1090.4006701014205</v>
      </c>
      <c r="U359">
        <v>5.6476792489325263</v>
      </c>
      <c r="V359">
        <v>177.93607201359063</v>
      </c>
      <c r="W359">
        <v>9716.1287759249499</v>
      </c>
    </row>
    <row r="360" spans="15:23" x14ac:dyDescent="0.25">
      <c r="O360" s="1" t="s">
        <v>398</v>
      </c>
      <c r="P360">
        <v>-0.62356762661242893</v>
      </c>
      <c r="Q360">
        <v>460.54274528135602</v>
      </c>
      <c r="R360">
        <v>3.2972474143071042</v>
      </c>
      <c r="S360">
        <v>2.070490251385384</v>
      </c>
      <c r="T360">
        <v>1146.3169246623497</v>
      </c>
      <c r="U360">
        <v>5.9696397260924812</v>
      </c>
      <c r="V360">
        <v>185.73523767890438</v>
      </c>
      <c r="W360">
        <v>10361.871423904575</v>
      </c>
    </row>
    <row r="361" spans="15:23" x14ac:dyDescent="0.25">
      <c r="O361" s="1" t="s">
        <v>19</v>
      </c>
      <c r="P361">
        <v>-0.81791314401704451</v>
      </c>
      <c r="Q361">
        <v>459.46130196046386</v>
      </c>
      <c r="R361">
        <v>3.285923162337121</v>
      </c>
      <c r="S361">
        <v>2.0713045695667671</v>
      </c>
      <c r="T361">
        <v>1205.1085831389614</v>
      </c>
      <c r="U361">
        <v>6.2916002032524361</v>
      </c>
      <c r="V361">
        <v>193.53440334421813</v>
      </c>
      <c r="W361">
        <v>11052.123129489364</v>
      </c>
    </row>
    <row r="362" spans="15:23" x14ac:dyDescent="0.25">
      <c r="O362" s="1" t="s">
        <v>399</v>
      </c>
      <c r="P362">
        <v>-0.86718926009044695</v>
      </c>
      <c r="Q362">
        <v>458.39799374341362</v>
      </c>
      <c r="R362">
        <v>3.2730437889372177</v>
      </c>
      <c r="S362">
        <v>2.0716309402276334</v>
      </c>
      <c r="T362">
        <v>1266.9237500781451</v>
      </c>
      <c r="U362">
        <v>6.9823180880273759</v>
      </c>
      <c r="V362">
        <v>206.33506161520108</v>
      </c>
      <c r="W362">
        <v>11790.099495680697</v>
      </c>
    </row>
    <row r="363" spans="15:23" x14ac:dyDescent="0.25">
      <c r="O363" s="1" t="s">
        <v>400</v>
      </c>
      <c r="P363">
        <v>-0.91646537616384938</v>
      </c>
      <c r="Q363">
        <v>457.34846768764646</v>
      </c>
      <c r="R363">
        <v>3.2600735651382542</v>
      </c>
      <c r="S363">
        <v>2.071432401986129</v>
      </c>
      <c r="T363">
        <v>1331.9183115254791</v>
      </c>
      <c r="U363">
        <v>7.6730359728023165</v>
      </c>
      <c r="V363">
        <v>219.13571988618406</v>
      </c>
      <c r="W363">
        <v>12579.286295340518</v>
      </c>
    </row>
    <row r="364" spans="15:23" x14ac:dyDescent="0.25">
      <c r="O364" s="1" t="s">
        <v>401</v>
      </c>
      <c r="P364">
        <v>-0.96574149223725181</v>
      </c>
      <c r="Q364">
        <v>456.30879881825189</v>
      </c>
      <c r="R364">
        <v>3.2473378314285579</v>
      </c>
      <c r="S364">
        <v>2.0709453401165829</v>
      </c>
      <c r="T364">
        <v>1400.2560716014716</v>
      </c>
      <c r="U364">
        <v>8.3637538575772563</v>
      </c>
      <c r="V364">
        <v>231.93637815716698</v>
      </c>
      <c r="W364">
        <v>13423.442028572952</v>
      </c>
    </row>
    <row r="365" spans="15:23" x14ac:dyDescent="0.25">
      <c r="O365" s="1" t="s">
        <v>402</v>
      </c>
      <c r="P365">
        <v>-1.0150176083106544</v>
      </c>
      <c r="Q365">
        <v>455.27652204915006</v>
      </c>
      <c r="R365">
        <v>3.2346384802369981</v>
      </c>
      <c r="S365">
        <v>2.0702507711557256</v>
      </c>
      <c r="T365">
        <v>1472.1091947596763</v>
      </c>
      <c r="U365">
        <v>9.054471742352197</v>
      </c>
      <c r="V365">
        <v>244.73703642814996</v>
      </c>
      <c r="W365">
        <v>14326.605606131852</v>
      </c>
    </row>
    <row r="366" spans="15:23" x14ac:dyDescent="0.25">
      <c r="O366" s="1" t="s">
        <v>403</v>
      </c>
      <c r="P366">
        <v>-1.0642937243840564</v>
      </c>
      <c r="Q366">
        <v>454.25032265848552</v>
      </c>
      <c r="R366">
        <v>3.2219594857467801</v>
      </c>
      <c r="S366">
        <v>2.0693426956906529</v>
      </c>
      <c r="T366">
        <v>1547.6586458912361</v>
      </c>
      <c r="U366">
        <v>9.7451896271271359</v>
      </c>
      <c r="V366">
        <v>257.53769469913289</v>
      </c>
      <c r="W366">
        <v>15293.130875663823</v>
      </c>
    </row>
    <row r="367" spans="15:23" x14ac:dyDescent="0.25">
      <c r="O367" s="1" t="s">
        <v>404</v>
      </c>
      <c r="P367">
        <v>-1.113569840457459</v>
      </c>
      <c r="Q367">
        <v>453.22923162530179</v>
      </c>
      <c r="R367">
        <v>3.2092980550754384</v>
      </c>
      <c r="S367">
        <v>2.0682297813073465</v>
      </c>
      <c r="T367">
        <v>1627.0946515886349</v>
      </c>
      <c r="U367">
        <v>10.435907511902078</v>
      </c>
      <c r="V367">
        <v>270.33835297011586</v>
      </c>
      <c r="W367">
        <v>16327.71745561315</v>
      </c>
    </row>
    <row r="368" spans="15:23" x14ac:dyDescent="0.25">
      <c r="O368" s="1" t="s">
        <v>405</v>
      </c>
      <c r="P368">
        <v>-1.1628459565308613</v>
      </c>
      <c r="Q368">
        <v>452.21239852481517</v>
      </c>
      <c r="R368">
        <v>3.1966321178884574</v>
      </c>
      <c r="S368">
        <v>2.0669217400943007</v>
      </c>
      <c r="T368">
        <v>1710.6171679839581</v>
      </c>
      <c r="U368">
        <v>11.126625396677015</v>
      </c>
      <c r="V368">
        <v>283.13901124109879</v>
      </c>
      <c r="W368">
        <v>17435.439643000322</v>
      </c>
    </row>
    <row r="369" spans="15:23" x14ac:dyDescent="0.25">
      <c r="O369" s="1" t="s">
        <v>406</v>
      </c>
      <c r="P369">
        <v>-1.2121220726042639</v>
      </c>
      <c r="Q369">
        <v>451.19906131151492</v>
      </c>
      <c r="R369">
        <v>3.1839507470090682</v>
      </c>
      <c r="S369">
        <v>2.0654248279508831</v>
      </c>
      <c r="T369">
        <v>1798.4363672838563</v>
      </c>
      <c r="U369">
        <v>11.81734328145196</v>
      </c>
      <c r="V369">
        <v>295.93966951208171</v>
      </c>
      <c r="W369">
        <v>18621.779907170505</v>
      </c>
    </row>
    <row r="370" spans="15:23" x14ac:dyDescent="0.25">
      <c r="O370" s="1" t="s">
        <v>407</v>
      </c>
      <c r="P370">
        <v>-1.2613981886776662</v>
      </c>
      <c r="Q370">
        <v>450.18851839869382</v>
      </c>
      <c r="R370">
        <v>3.1712577590400808</v>
      </c>
      <c r="S370">
        <v>2.063746303862052</v>
      </c>
      <c r="T370">
        <v>1890.7731535568121</v>
      </c>
      <c r="U370">
        <v>12.508061166226899</v>
      </c>
      <c r="V370">
        <v>308.74032778306469</v>
      </c>
      <c r="W370">
        <v>19892.666071746949</v>
      </c>
    </row>
    <row r="371" spans="15:23" x14ac:dyDescent="0.25">
      <c r="O371" s="1" t="s">
        <v>20</v>
      </c>
      <c r="P371">
        <v>-1.3106743047510685</v>
      </c>
      <c r="Q371">
        <v>449.18012166844363</v>
      </c>
      <c r="R371">
        <v>3.1585752444755091</v>
      </c>
      <c r="S371">
        <v>2.0618961513627716</v>
      </c>
      <c r="T371">
        <v>1987.8597326883364</v>
      </c>
      <c r="U371">
        <v>13.198779051001836</v>
      </c>
      <c r="V371">
        <v>321.54098605404766</v>
      </c>
      <c r="W371">
        <v>21254.496031410894</v>
      </c>
    </row>
    <row r="372" spans="15:23" x14ac:dyDescent="0.25">
      <c r="O372" s="1" t="s">
        <v>408</v>
      </c>
      <c r="P372">
        <v>-1.5026344720911164</v>
      </c>
      <c r="Q372">
        <v>448.11225535595639</v>
      </c>
      <c r="R372">
        <v>3.146222271424111</v>
      </c>
      <c r="S372">
        <v>2.0599054852947063</v>
      </c>
      <c r="T372">
        <v>2089.9402821343929</v>
      </c>
      <c r="U372">
        <v>14.752829195829236</v>
      </c>
      <c r="V372">
        <v>342.18511891123376</v>
      </c>
      <c r="W372">
        <v>22714.200050813255</v>
      </c>
    </row>
    <row r="373" spans="15:23" x14ac:dyDescent="0.25">
      <c r="O373" s="1" t="s">
        <v>409</v>
      </c>
      <c r="P373">
        <v>-1.6945946394311644</v>
      </c>
      <c r="Q373">
        <v>446.98872315352719</v>
      </c>
      <c r="R373">
        <v>3.1331529347789435</v>
      </c>
      <c r="S373">
        <v>2.0577723098219973</v>
      </c>
      <c r="T373">
        <v>2197.2710356367556</v>
      </c>
      <c r="U373">
        <v>16.306879340656636</v>
      </c>
      <c r="V373">
        <v>362.82925176841985</v>
      </c>
      <c r="W373">
        <v>24279.255248800069</v>
      </c>
    </row>
    <row r="374" spans="15:23" x14ac:dyDescent="0.25">
      <c r="O374" s="1" t="s">
        <v>410</v>
      </c>
      <c r="P374">
        <v>-1.8865548067712123</v>
      </c>
      <c r="Q374">
        <v>445.81265084520072</v>
      </c>
      <c r="R374">
        <v>3.1193625784817001</v>
      </c>
      <c r="S374">
        <v>2.0553370367239334</v>
      </c>
      <c r="T374">
        <v>2310.1213706840676</v>
      </c>
      <c r="U374">
        <v>17.860929485484032</v>
      </c>
      <c r="V374">
        <v>383.47338462560595</v>
      </c>
      <c r="W374">
        <v>25957.766249419721</v>
      </c>
    </row>
    <row r="375" spans="15:23" x14ac:dyDescent="0.25">
      <c r="O375" s="1" t="s">
        <v>411</v>
      </c>
      <c r="P375">
        <v>-2.0785149741112603</v>
      </c>
      <c r="Q375">
        <v>444.58596434276484</v>
      </c>
      <c r="R375">
        <v>3.1049235028198283</v>
      </c>
      <c r="S375">
        <v>2.0525748087864994</v>
      </c>
      <c r="T375">
        <v>2428.7743484940529</v>
      </c>
      <c r="U375">
        <v>19.414979630311436</v>
      </c>
      <c r="V375">
        <v>404.11751748279204</v>
      </c>
      <c r="W375">
        <v>27758.533168340753</v>
      </c>
    </row>
    <row r="376" spans="15:23" x14ac:dyDescent="0.25">
      <c r="O376" s="1" t="s">
        <v>412</v>
      </c>
      <c r="P376">
        <v>-2.2704751414513078</v>
      </c>
      <c r="Q376">
        <v>443.30986403693731</v>
      </c>
      <c r="R376">
        <v>3.0898444464160093</v>
      </c>
      <c r="S376">
        <v>2.0494860351987452</v>
      </c>
      <c r="T376">
        <v>2553.527332635686</v>
      </c>
      <c r="U376">
        <v>20.969029775138832</v>
      </c>
      <c r="V376">
        <v>424.76165033997813</v>
      </c>
      <c r="W376">
        <v>29691.102404812227</v>
      </c>
    </row>
    <row r="377" spans="15:23" x14ac:dyDescent="0.25">
      <c r="O377" s="1" t="s">
        <v>413</v>
      </c>
      <c r="P377">
        <v>-2.4624353087913562</v>
      </c>
      <c r="Q377">
        <v>441.98530795140681</v>
      </c>
      <c r="R377">
        <v>3.074133118603696</v>
      </c>
      <c r="S377">
        <v>2.0460661702875349</v>
      </c>
      <c r="T377">
        <v>2684.6926333269712</v>
      </c>
      <c r="U377">
        <v>22.523079919966236</v>
      </c>
      <c r="V377">
        <v>445.40578319716428</v>
      </c>
      <c r="W377">
        <v>31765.834985726153</v>
      </c>
    </row>
    <row r="378" spans="15:23" x14ac:dyDescent="0.25">
      <c r="O378" s="1" t="s">
        <v>414</v>
      </c>
      <c r="P378">
        <v>-2.6543954761314037</v>
      </c>
      <c r="Q378">
        <v>440.61314436022764</v>
      </c>
      <c r="R378">
        <v>3.0577962765869224</v>
      </c>
      <c r="S378">
        <v>2.0423108656316176</v>
      </c>
      <c r="T378">
        <v>2822.5981964645789</v>
      </c>
      <c r="U378">
        <v>24.077130064793632</v>
      </c>
      <c r="V378">
        <v>466.04991605435043</v>
      </c>
      <c r="W378">
        <v>33993.984622025528</v>
      </c>
    </row>
    <row r="379" spans="15:23" x14ac:dyDescent="0.25">
      <c r="O379" s="1" t="s">
        <v>415</v>
      </c>
      <c r="P379">
        <v>-2.8463556434714521</v>
      </c>
      <c r="Q379">
        <v>439.1941535170867</v>
      </c>
      <c r="R379">
        <v>3.0408279309664827</v>
      </c>
      <c r="S379">
        <v>2.0382156618132425</v>
      </c>
      <c r="T379">
        <v>2967.5883143200053</v>
      </c>
      <c r="U379">
        <v>25.631180209621029</v>
      </c>
      <c r="V379">
        <v>486.69404891153647</v>
      </c>
      <c r="W379">
        <v>36387.782623593128</v>
      </c>
    </row>
    <row r="380" spans="15:23" x14ac:dyDescent="0.25">
      <c r="O380" s="1" t="s">
        <v>416</v>
      </c>
      <c r="P380">
        <v>-3.0383158108115</v>
      </c>
      <c r="Q380">
        <v>437.72906863410043</v>
      </c>
      <c r="R380">
        <v>3.0232357526586804</v>
      </c>
      <c r="S380">
        <v>2.0337755024687336</v>
      </c>
      <c r="T380">
        <v>3120.0243525371457</v>
      </c>
      <c r="U380">
        <v>27.185230354448432</v>
      </c>
      <c r="V380">
        <v>507.33818176872256</v>
      </c>
      <c r="W380">
        <v>38960.528200573543</v>
      </c>
    </row>
    <row r="381" spans="15:23" x14ac:dyDescent="0.25">
      <c r="O381" s="1" t="s">
        <v>21</v>
      </c>
      <c r="P381">
        <v>-3.230275978151548</v>
      </c>
      <c r="Q381">
        <v>436.21857905648312</v>
      </c>
      <c r="R381">
        <v>3.0036322183691757</v>
      </c>
      <c r="S381">
        <v>2.0289016911326052</v>
      </c>
      <c r="T381">
        <v>3280.2855057805209</v>
      </c>
      <c r="U381">
        <v>28.739280499275829</v>
      </c>
      <c r="V381">
        <v>527.98231462590866</v>
      </c>
      <c r="W381">
        <v>41726.654752909257</v>
      </c>
    </row>
    <row r="382" spans="15:23" x14ac:dyDescent="0.25">
      <c r="O382" s="1" t="s">
        <v>417</v>
      </c>
      <c r="P382">
        <v>-3.3508738479781681</v>
      </c>
      <c r="Q382">
        <v>434.69379895290831</v>
      </c>
      <c r="R382">
        <v>2.9797690452337529</v>
      </c>
      <c r="S382">
        <v>2.0232141575976783</v>
      </c>
      <c r="T382">
        <v>3448.7695863246972</v>
      </c>
      <c r="U382">
        <v>32.329514849379301</v>
      </c>
      <c r="V382">
        <v>560.32535320286081</v>
      </c>
      <c r="W382">
        <v>44701.83209807692</v>
      </c>
    </row>
    <row r="383" spans="15:23" x14ac:dyDescent="0.25">
      <c r="O383" s="1" t="s">
        <v>418</v>
      </c>
      <c r="P383">
        <v>-3.4714717178047891</v>
      </c>
      <c r="Q383">
        <v>433.15226872085816</v>
      </c>
      <c r="R383">
        <v>2.954589284005964</v>
      </c>
      <c r="S383">
        <v>2.0164497598968327</v>
      </c>
      <c r="T383">
        <v>3625.894397219603</v>
      </c>
      <c r="U383">
        <v>35.919749199482759</v>
      </c>
      <c r="V383">
        <v>592.66839177981296</v>
      </c>
      <c r="W383">
        <v>47903.361393613188</v>
      </c>
    </row>
    <row r="384" spans="15:23" x14ac:dyDescent="0.25">
      <c r="O384" s="1" t="s">
        <v>419</v>
      </c>
      <c r="P384">
        <v>-3.5920695876314093</v>
      </c>
      <c r="Q384">
        <v>431.59022750949413</v>
      </c>
      <c r="R384">
        <v>2.9294733690505423</v>
      </c>
      <c r="S384">
        <v>2.009071297143421</v>
      </c>
      <c r="T384">
        <v>3812.0977525169751</v>
      </c>
      <c r="U384">
        <v>39.509983549586231</v>
      </c>
      <c r="V384">
        <v>625.01143035676523</v>
      </c>
      <c r="W384">
        <v>51350.209786958621</v>
      </c>
    </row>
    <row r="385" spans="15:23" x14ac:dyDescent="0.25">
      <c r="O385" s="1" t="s">
        <v>420</v>
      </c>
      <c r="P385">
        <v>-3.7126674574580303</v>
      </c>
      <c r="Q385">
        <v>430.00557547565705</v>
      </c>
      <c r="R385">
        <v>2.9040749062047486</v>
      </c>
      <c r="S385">
        <v>2.0013307195193222</v>
      </c>
      <c r="T385">
        <v>4007.8382175939096</v>
      </c>
      <c r="U385">
        <v>43.100217899689703</v>
      </c>
      <c r="V385">
        <v>657.35446893371727</v>
      </c>
      <c r="W385">
        <v>55062.998144470788</v>
      </c>
    </row>
    <row r="386" spans="15:23" x14ac:dyDescent="0.25">
      <c r="O386" s="1" t="s">
        <v>421</v>
      </c>
      <c r="P386">
        <v>-3.8332653272846504</v>
      </c>
      <c r="Q386">
        <v>428.39829999131456</v>
      </c>
      <c r="R386">
        <v>2.878386604552762</v>
      </c>
      <c r="S386">
        <v>1.9932225128095145</v>
      </c>
      <c r="T386">
        <v>4213.595947918835</v>
      </c>
      <c r="U386">
        <v>46.690452249793168</v>
      </c>
      <c r="V386">
        <v>689.69750751066942</v>
      </c>
      <c r="W386">
        <v>59064.249486366214</v>
      </c>
    </row>
    <row r="387" spans="15:23" x14ac:dyDescent="0.25">
      <c r="O387" s="1" t="s">
        <v>422</v>
      </c>
      <c r="P387">
        <v>-3.953863197111271</v>
      </c>
      <c r="Q387">
        <v>426.76890055767922</v>
      </c>
      <c r="R387">
        <v>2.8524044967027318</v>
      </c>
      <c r="S387">
        <v>1.9847575463764744</v>
      </c>
      <c r="T387">
        <v>4429.8736043670897</v>
      </c>
      <c r="U387">
        <v>50.280686599896626</v>
      </c>
      <c r="V387">
        <v>722.04054608762158</v>
      </c>
      <c r="W387">
        <v>63378.639803097496</v>
      </c>
    </row>
    <row r="388" spans="15:23" x14ac:dyDescent="0.25">
      <c r="O388" s="1" t="s">
        <v>423</v>
      </c>
      <c r="P388">
        <v>-4.0744610669378911</v>
      </c>
      <c r="Q388">
        <v>425.1178478937648</v>
      </c>
      <c r="R388">
        <v>2.8261302504854493</v>
      </c>
      <c r="S388">
        <v>1.9759475225992513</v>
      </c>
      <c r="T388">
        <v>4657.1971465101442</v>
      </c>
      <c r="U388">
        <v>53.870920950000098</v>
      </c>
      <c r="V388">
        <v>754.38358466457385</v>
      </c>
      <c r="W388">
        <v>68033.23023586499</v>
      </c>
    </row>
    <row r="389" spans="15:23" x14ac:dyDescent="0.25">
      <c r="O389" s="1" t="s">
        <v>424</v>
      </c>
      <c r="P389">
        <v>-4.1950589367645117</v>
      </c>
      <c r="Q389">
        <v>423.4455317792067</v>
      </c>
      <c r="R389">
        <v>2.7995600049279381</v>
      </c>
      <c r="S389">
        <v>1.966803304407571</v>
      </c>
      <c r="T389">
        <v>4896.1165201532813</v>
      </c>
      <c r="U389">
        <v>57.46115530010357</v>
      </c>
      <c r="V389">
        <v>786.72662324152589</v>
      </c>
      <c r="W389">
        <v>73057.730952730912</v>
      </c>
    </row>
    <row r="390" spans="15:23" x14ac:dyDescent="0.25">
      <c r="O390" s="1" t="s">
        <v>425</v>
      </c>
      <c r="P390">
        <v>-4.3156568065911314</v>
      </c>
      <c r="Q390">
        <v>421.75226891872268</v>
      </c>
      <c r="R390">
        <v>2.7726844516501359</v>
      </c>
      <c r="S390">
        <v>1.9573332676052111</v>
      </c>
      <c r="T390">
        <v>5147.2062934971627</v>
      </c>
      <c r="U390">
        <v>61.051389650207035</v>
      </c>
      <c r="V390">
        <v>819.06966181847804</v>
      </c>
      <c r="W390">
        <v>78484.800941911555</v>
      </c>
    </row>
    <row r="391" spans="15:23" x14ac:dyDescent="0.25">
      <c r="O391" s="1" t="s">
        <v>22</v>
      </c>
      <c r="P391">
        <v>-4.436254676417752</v>
      </c>
      <c r="Q391">
        <v>420.03832226845577</v>
      </c>
      <c r="R391">
        <v>2.745500063524787</v>
      </c>
      <c r="S391">
        <v>1.9475438935945237</v>
      </c>
      <c r="T391">
        <v>5411.0661306386255</v>
      </c>
      <c r="U391">
        <v>64.6416240003105</v>
      </c>
      <c r="V391">
        <v>851.41270039543019</v>
      </c>
      <c r="W391">
        <v>84350.435592966111</v>
      </c>
    </row>
    <row r="392" spans="15:23" x14ac:dyDescent="0.25">
      <c r="O392" s="1" t="s">
        <v>426</v>
      </c>
      <c r="P392">
        <v>-4.4610397224578469</v>
      </c>
      <c r="Q392">
        <v>418.34469413422386</v>
      </c>
      <c r="R392">
        <v>2.7180548729580694</v>
      </c>
      <c r="S392">
        <v>1.9374445582521123</v>
      </c>
      <c r="T392">
        <v>5688.3209446786614</v>
      </c>
      <c r="U392">
        <v>73.062535033179756</v>
      </c>
      <c r="V392">
        <v>899.34751998531942</v>
      </c>
      <c r="W392">
        <v>90694.318343233143</v>
      </c>
    </row>
    <row r="393" spans="15:23" x14ac:dyDescent="0.25">
      <c r="O393" s="1" t="s">
        <v>427</v>
      </c>
      <c r="P393">
        <v>-4.4858247684979418</v>
      </c>
      <c r="Q393">
        <v>416.66850678900443</v>
      </c>
      <c r="R393">
        <v>2.6907910019859669</v>
      </c>
      <c r="S393">
        <v>1.9270770106753881</v>
      </c>
      <c r="T393">
        <v>5979.6231339554042</v>
      </c>
      <c r="U393">
        <v>81.483446066049041</v>
      </c>
      <c r="V393">
        <v>947.28233957520865</v>
      </c>
      <c r="W393">
        <v>97560.301566566035</v>
      </c>
    </row>
    <row r="394" spans="15:23" x14ac:dyDescent="0.25">
      <c r="O394" s="1" t="s">
        <v>428</v>
      </c>
      <c r="P394">
        <v>-4.5106098145380358</v>
      </c>
      <c r="Q394">
        <v>415.00756378793886</v>
      </c>
      <c r="R394">
        <v>2.6636866231125471</v>
      </c>
      <c r="S394">
        <v>1.9165232447759377</v>
      </c>
      <c r="T394">
        <v>6285.6511999751601</v>
      </c>
      <c r="U394">
        <v>89.904357098918297</v>
      </c>
      <c r="V394">
        <v>995.21715916509788</v>
      </c>
      <c r="W394">
        <v>104996.86253644087</v>
      </c>
    </row>
    <row r="395" spans="15:23" x14ac:dyDescent="0.25">
      <c r="O395" s="1" t="s">
        <v>429</v>
      </c>
      <c r="P395">
        <v>-4.5353948605781298</v>
      </c>
      <c r="Q395">
        <v>413.36042325912013</v>
      </c>
      <c r="R395">
        <v>2.6367257353092635</v>
      </c>
      <c r="S395">
        <v>1.9058026659684812</v>
      </c>
      <c r="T395">
        <v>6607.1100419561926</v>
      </c>
      <c r="U395">
        <v>98.325268131787567</v>
      </c>
      <c r="V395">
        <v>1043.1519787549871</v>
      </c>
      <c r="W395">
        <v>113057.67912651629</v>
      </c>
    </row>
    <row r="396" spans="15:23" x14ac:dyDescent="0.25">
      <c r="O396" s="1" t="s">
        <v>430</v>
      </c>
      <c r="P396">
        <v>-4.5601799066182238</v>
      </c>
      <c r="Q396">
        <v>411.72607881021304</v>
      </c>
      <c r="R396">
        <v>2.6098972103025848</v>
      </c>
      <c r="S396">
        <v>1.8949268515097586</v>
      </c>
      <c r="T396">
        <v>6944.7308788118289</v>
      </c>
      <c r="U396">
        <v>106.74617916465684</v>
      </c>
      <c r="V396">
        <v>1091.0867983448759</v>
      </c>
      <c r="W396">
        <v>121802.31830029351</v>
      </c>
    </row>
    <row r="397" spans="15:23" x14ac:dyDescent="0.25">
      <c r="O397" s="1" t="s">
        <v>431</v>
      </c>
      <c r="P397">
        <v>-4.5849649526583196</v>
      </c>
      <c r="Q397">
        <v>410.10372876735153</v>
      </c>
      <c r="R397">
        <v>2.5831873927154296</v>
      </c>
      <c r="S397">
        <v>1.8839055365915329</v>
      </c>
      <c r="T397">
        <v>7299.2708435501445</v>
      </c>
      <c r="U397">
        <v>115.16709019752612</v>
      </c>
      <c r="V397">
        <v>1139.0216179347651</v>
      </c>
      <c r="W397">
        <v>131297.00879095003</v>
      </c>
    </row>
    <row r="398" spans="15:23" x14ac:dyDescent="0.25">
      <c r="O398" s="1" t="s">
        <v>432</v>
      </c>
      <c r="P398">
        <v>-4.6097499986984136</v>
      </c>
      <c r="Q398">
        <v>408.49269165375262</v>
      </c>
      <c r="R398">
        <v>2.5565880449920391</v>
      </c>
      <c r="S398">
        <v>1.8727468882972786</v>
      </c>
      <c r="T398">
        <v>7671.5121543882906</v>
      </c>
      <c r="U398">
        <v>123.58800123039538</v>
      </c>
      <c r="V398">
        <v>1186.9564375246546</v>
      </c>
      <c r="W398">
        <v>141615.53372005565</v>
      </c>
    </row>
    <row r="399" spans="15:23" x14ac:dyDescent="0.25">
      <c r="O399" s="1" t="s">
        <v>433</v>
      </c>
      <c r="P399">
        <v>-4.6345350447385076</v>
      </c>
      <c r="Q399">
        <v>406.89236556126912</v>
      </c>
      <c r="R399">
        <v>2.5300883435514425</v>
      </c>
      <c r="S399">
        <v>1.861458464876671</v>
      </c>
      <c r="T399">
        <v>8062.2608091267721</v>
      </c>
      <c r="U399">
        <v>132.00891226326462</v>
      </c>
      <c r="V399">
        <v>1234.8912571145438</v>
      </c>
      <c r="W399">
        <v>152840.2654842934</v>
      </c>
    </row>
    <row r="400" spans="15:23" x14ac:dyDescent="0.25">
      <c r="O400" s="1" t="s">
        <v>434</v>
      </c>
      <c r="P400">
        <v>-4.6593200907786017</v>
      </c>
      <c r="Q400">
        <v>405.3022103435095</v>
      </c>
      <c r="R400">
        <v>2.5036831637408499</v>
      </c>
      <c r="S400">
        <v>1.8500467816172803</v>
      </c>
      <c r="T400">
        <v>8472.3446872652639</v>
      </c>
      <c r="U400">
        <v>140.42982329613389</v>
      </c>
      <c r="V400">
        <v>1282.826076704433</v>
      </c>
      <c r="W400">
        <v>165063.37217639163</v>
      </c>
    </row>
    <row r="401" spans="15:23" x14ac:dyDescent="0.25">
      <c r="O401" s="1" t="s">
        <v>23</v>
      </c>
      <c r="P401">
        <v>-4.6841051368186966</v>
      </c>
      <c r="Q401">
        <v>403.72173569971648</v>
      </c>
      <c r="R401">
        <v>2.4773579373688031</v>
      </c>
      <c r="S401">
        <v>1.838517744164728</v>
      </c>
      <c r="T401">
        <v>8902.6108993260914</v>
      </c>
      <c r="U401">
        <v>148.85073432900319</v>
      </c>
      <c r="V401">
        <v>1330.760896294322</v>
      </c>
      <c r="W401">
        <v>178388.233022753</v>
      </c>
    </row>
    <row r="402" spans="15:23" x14ac:dyDescent="0.25">
      <c r="O402" s="1" t="s">
        <v>435</v>
      </c>
      <c r="P402">
        <v>-4.6988617192742597</v>
      </c>
      <c r="Q402">
        <v>402.15475166588618</v>
      </c>
      <c r="R402">
        <v>2.4507877464823156</v>
      </c>
      <c r="S402">
        <v>1.8268558544250963</v>
      </c>
      <c r="T402">
        <v>9353.9222102265576</v>
      </c>
      <c r="U402">
        <v>167.7820902743623</v>
      </c>
      <c r="V402">
        <v>1392.4978164033801</v>
      </c>
      <c r="W402">
        <v>192931.04353360226</v>
      </c>
    </row>
    <row r="403" spans="15:23" x14ac:dyDescent="0.25">
      <c r="O403" s="1" t="s">
        <v>436</v>
      </c>
      <c r="P403">
        <v>-4.7136183017298237</v>
      </c>
      <c r="Q403">
        <v>400.60051479989789</v>
      </c>
      <c r="R403">
        <v>2.4243391091189204</v>
      </c>
      <c r="S403">
        <v>1.815034105050543</v>
      </c>
      <c r="T403">
        <v>9827.1529262289951</v>
      </c>
      <c r="U403">
        <v>186.71344621972142</v>
      </c>
      <c r="V403">
        <v>1454.2347365124378</v>
      </c>
      <c r="W403">
        <v>208822.90057255549</v>
      </c>
    </row>
    <row r="404" spans="15:23" x14ac:dyDescent="0.25">
      <c r="O404" s="1" t="s">
        <v>437</v>
      </c>
      <c r="P404">
        <v>-4.7283748841853868</v>
      </c>
      <c r="Q404">
        <v>399.05819413899258</v>
      </c>
      <c r="R404">
        <v>2.3980097330552281</v>
      </c>
      <c r="S404">
        <v>1.8031078260972586</v>
      </c>
      <c r="T404">
        <v>10323.182264468778</v>
      </c>
      <c r="U404">
        <v>205.64480216508056</v>
      </c>
      <c r="V404">
        <v>1515.9716566214954</v>
      </c>
      <c r="W404">
        <v>226212.04106370875</v>
      </c>
    </row>
    <row r="405" spans="15:23" x14ac:dyDescent="0.25">
      <c r="O405" s="1" t="s">
        <v>438</v>
      </c>
      <c r="P405">
        <v>-4.7431314666409499</v>
      </c>
      <c r="Q405">
        <v>397.52718852372925</v>
      </c>
      <c r="R405">
        <v>2.3717942557067735</v>
      </c>
      <c r="S405">
        <v>1.7910890351336</v>
      </c>
      <c r="T405">
        <v>10842.88650446827</v>
      </c>
      <c r="U405">
        <v>224.57615811043971</v>
      </c>
      <c r="V405">
        <v>1577.7085767305532</v>
      </c>
      <c r="W405">
        <v>245266.54915110563</v>
      </c>
    </row>
    <row r="406" spans="15:23" x14ac:dyDescent="0.25">
      <c r="O406" s="1" t="s">
        <v>439</v>
      </c>
      <c r="P406">
        <v>-4.757888049096513</v>
      </c>
      <c r="Q406">
        <v>396.0070692072249</v>
      </c>
      <c r="R406">
        <v>2.3456830276361353</v>
      </c>
      <c r="S406">
        <v>1.7789835184576448</v>
      </c>
      <c r="T406">
        <v>11387.128892355116</v>
      </c>
      <c r="U406">
        <v>243.50751405579877</v>
      </c>
      <c r="V406">
        <v>1639.4454968396105</v>
      </c>
      <c r="W406">
        <v>266177.66821490915</v>
      </c>
    </row>
    <row r="407" spans="15:23" x14ac:dyDescent="0.25">
      <c r="O407" s="1" t="s">
        <v>440</v>
      </c>
      <c r="P407">
        <v>-4.7726446315520761</v>
      </c>
      <c r="Q407">
        <v>394.49747293476975</v>
      </c>
      <c r="R407">
        <v>2.3196612062597448</v>
      </c>
      <c r="S407">
        <v>1.7667947741422756</v>
      </c>
      <c r="T407">
        <v>11956.746811543815</v>
      </c>
      <c r="U407">
        <v>262.43887000115791</v>
      </c>
      <c r="V407">
        <v>1701.182416948669</v>
      </c>
      <c r="W407">
        <v>289163.7485818055</v>
      </c>
    </row>
    <row r="408" spans="15:23" x14ac:dyDescent="0.25">
      <c r="O408" s="1" t="s">
        <v>441</v>
      </c>
      <c r="P408">
        <v>-4.7874012140076392</v>
      </c>
      <c r="Q408">
        <v>392.99806729540899</v>
      </c>
      <c r="R408">
        <v>2.293712800701067</v>
      </c>
      <c r="S408">
        <v>1.7545245342107609</v>
      </c>
      <c r="T408">
        <v>12552.535358577788</v>
      </c>
      <c r="U408">
        <v>281.37022594651705</v>
      </c>
      <c r="V408">
        <v>1762.9193370577266</v>
      </c>
      <c r="W408">
        <v>314475.01154026063</v>
      </c>
    </row>
    <row r="409" spans="15:23" x14ac:dyDescent="0.25">
      <c r="O409" s="1" t="s">
        <v>442</v>
      </c>
      <c r="P409">
        <v>-4.8021577964632023</v>
      </c>
      <c r="Q409">
        <v>391.50853518295895</v>
      </c>
      <c r="R409">
        <v>2.2678349671405522</v>
      </c>
      <c r="S409">
        <v>1.7421743265784544</v>
      </c>
      <c r="T409">
        <v>13175.226450185004</v>
      </c>
      <c r="U409">
        <v>300.3015818918762</v>
      </c>
      <c r="V409">
        <v>1824.6562571667841</v>
      </c>
      <c r="W409">
        <v>342399.3358068954</v>
      </c>
    </row>
    <row r="410" spans="15:23" x14ac:dyDescent="0.25">
      <c r="O410" s="1" t="s">
        <v>443</v>
      </c>
      <c r="P410">
        <v>-4.8169143789187654</v>
      </c>
      <c r="Q410">
        <v>390.02856876292526</v>
      </c>
      <c r="R410">
        <v>2.2420234297847901</v>
      </c>
      <c r="S410">
        <v>1.7297471446384898</v>
      </c>
      <c r="T410">
        <v>13825.462270364038</v>
      </c>
      <c r="U410">
        <v>319.23293783723534</v>
      </c>
      <c r="V410">
        <v>1886.3931772758417</v>
      </c>
      <c r="W410">
        <v>373269.3195280924</v>
      </c>
    </row>
    <row r="411" spans="15:23" x14ac:dyDescent="0.25">
      <c r="O411" s="1" t="s">
        <v>24</v>
      </c>
      <c r="P411">
        <v>-4.8316709613743285</v>
      </c>
      <c r="Q411">
        <v>388.55787584395426</v>
      </c>
      <c r="R411">
        <v>2.2162715708250573</v>
      </c>
      <c r="S411">
        <v>1.717245521854339</v>
      </c>
      <c r="T411">
        <v>14503.761496788644</v>
      </c>
      <c r="U411">
        <v>338.16429378259443</v>
      </c>
      <c r="V411">
        <v>1948.1300973848993</v>
      </c>
      <c r="W411">
        <v>407470.99018069822</v>
      </c>
    </row>
    <row r="412" spans="15:23" x14ac:dyDescent="0.25">
      <c r="O412" s="1" t="s">
        <v>444</v>
      </c>
      <c r="P412">
        <v>-4.8331719162462763</v>
      </c>
      <c r="Q412">
        <v>387.10179028030689</v>
      </c>
      <c r="R412">
        <v>2.1904088809055566</v>
      </c>
      <c r="S412">
        <v>1.7046611830578593</v>
      </c>
      <c r="T412">
        <v>15210.476329550296</v>
      </c>
      <c r="U412">
        <v>360.83285694405572</v>
      </c>
      <c r="V412">
        <v>1970.0066540114942</v>
      </c>
      <c r="W412">
        <v>445454.47388586297</v>
      </c>
    </row>
    <row r="413" spans="15:23" x14ac:dyDescent="0.25">
      <c r="O413" s="1" t="s">
        <v>445</v>
      </c>
      <c r="P413">
        <v>-4.8346728711182241</v>
      </c>
      <c r="Q413">
        <v>385.65959954427365</v>
      </c>
      <c r="R413">
        <v>2.164663803392243</v>
      </c>
      <c r="S413">
        <v>1.6919820340906004</v>
      </c>
      <c r="T413">
        <v>15945.740471984816</v>
      </c>
      <c r="U413">
        <v>383.5014201055169</v>
      </c>
      <c r="V413">
        <v>1991.8832106380892</v>
      </c>
      <c r="W413">
        <v>487747.55052487628</v>
      </c>
    </row>
    <row r="414" spans="15:23" x14ac:dyDescent="0.25">
      <c r="O414" s="1" t="s">
        <v>446</v>
      </c>
      <c r="P414">
        <v>-4.8361738259901728</v>
      </c>
      <c r="Q414">
        <v>384.23060544069705</v>
      </c>
      <c r="R414">
        <v>2.1390312109549829</v>
      </c>
      <c r="S414">
        <v>1.6792429772696804</v>
      </c>
      <c r="T414">
        <v>16709.398535534154</v>
      </c>
      <c r="U414">
        <v>406.16998326697814</v>
      </c>
      <c r="V414">
        <v>2013.7597672646841</v>
      </c>
      <c r="W414">
        <v>534972.39012308908</v>
      </c>
    </row>
    <row r="415" spans="15:23" x14ac:dyDescent="0.25">
      <c r="O415" s="1" t="s">
        <v>447</v>
      </c>
      <c r="P415">
        <v>-4.8376747808621205</v>
      </c>
      <c r="Q415">
        <v>382.81429239211701</v>
      </c>
      <c r="R415">
        <v>2.1135103907710908</v>
      </c>
      <c r="S415">
        <v>1.6664512313296933</v>
      </c>
      <c r="T415">
        <v>17500.918830421804</v>
      </c>
      <c r="U415">
        <v>428.83854642843937</v>
      </c>
      <c r="V415">
        <v>2035.6363238912786</v>
      </c>
      <c r="W415">
        <v>587866.82960697636</v>
      </c>
    </row>
    <row r="416" spans="15:23" x14ac:dyDescent="0.25">
      <c r="O416" s="1" t="s">
        <v>448</v>
      </c>
      <c r="P416">
        <v>-4.8391757357340683</v>
      </c>
      <c r="Q416">
        <v>381.41027070242086</v>
      </c>
      <c r="R416">
        <v>2.0880987956965016</v>
      </c>
      <c r="S416">
        <v>1.6536110835310123</v>
      </c>
      <c r="T416">
        <v>18319.282765488395</v>
      </c>
      <c r="U416">
        <v>451.50710958990067</v>
      </c>
      <c r="V416">
        <v>2057.5128805178733</v>
      </c>
      <c r="W416">
        <v>647311.65123501548</v>
      </c>
    </row>
    <row r="417" spans="15:23" x14ac:dyDescent="0.25">
      <c r="O417" s="1" t="s">
        <v>449</v>
      </c>
      <c r="P417">
        <v>-4.8406766906060161</v>
      </c>
      <c r="Q417">
        <v>380.01820526388775</v>
      </c>
      <c r="R417">
        <v>2.062798572674466</v>
      </c>
      <c r="S417">
        <v>1.6407262088904047</v>
      </c>
      <c r="T417">
        <v>19162.845201912463</v>
      </c>
      <c r="U417">
        <v>474.1756727513619</v>
      </c>
      <c r="V417">
        <v>2079.389437144468</v>
      </c>
      <c r="W417">
        <v>714365.67507865292</v>
      </c>
    </row>
    <row r="418" spans="15:23" x14ac:dyDescent="0.25">
      <c r="O418" s="1" t="s">
        <v>450</v>
      </c>
      <c r="P418">
        <v>-4.8421776454779639</v>
      </c>
      <c r="Q418">
        <v>378.63779190638996</v>
      </c>
      <c r="R418">
        <v>2.0376067425062749</v>
      </c>
      <c r="S418">
        <v>1.6278003925943876</v>
      </c>
      <c r="T418">
        <v>20029.159014943769</v>
      </c>
      <c r="U418">
        <v>496.84423591282302</v>
      </c>
      <c r="V418">
        <v>2101.2659937710628</v>
      </c>
      <c r="W418">
        <v>790311.25855814817</v>
      </c>
    </row>
    <row r="419" spans="15:23" x14ac:dyDescent="0.25">
      <c r="O419" s="1" t="s">
        <v>451</v>
      </c>
      <c r="P419">
        <v>-4.8436786003499117</v>
      </c>
      <c r="Q419">
        <v>377.26875004510686</v>
      </c>
      <c r="R419">
        <v>2.0125151035160198</v>
      </c>
      <c r="S419">
        <v>1.6148361219984484</v>
      </c>
      <c r="T419">
        <v>20914.757358077233</v>
      </c>
      <c r="U419">
        <v>519.51279907428432</v>
      </c>
      <c r="V419">
        <v>2123.1425503976575</v>
      </c>
      <c r="W419">
        <v>876713.54523903388</v>
      </c>
    </row>
    <row r="420" spans="15:23" x14ac:dyDescent="0.25">
      <c r="O420" s="1" t="s">
        <v>452</v>
      </c>
      <c r="P420">
        <v>-4.8451795552218595</v>
      </c>
      <c r="Q420">
        <v>375.91081627972949</v>
      </c>
      <c r="R420">
        <v>1.9875216464712429</v>
      </c>
      <c r="S420">
        <v>1.6018350226977118</v>
      </c>
      <c r="T420">
        <v>21814.888523346039</v>
      </c>
      <c r="U420">
        <v>542.18136223574572</v>
      </c>
      <c r="V420">
        <v>2145.0191070242522</v>
      </c>
      <c r="W420">
        <v>975497.7940360799</v>
      </c>
    </row>
    <row r="421" spans="15:23" x14ac:dyDescent="0.25">
      <c r="O421" s="1" t="s">
        <v>25</v>
      </c>
      <c r="P421">
        <v>-4.8466805100938073</v>
      </c>
      <c r="Q421">
        <v>374.56373766930733</v>
      </c>
      <c r="R421">
        <v>1.9626234628802628</v>
      </c>
      <c r="S421">
        <v>1.5887992604970993</v>
      </c>
      <c r="T421">
        <v>22723.199588787022</v>
      </c>
      <c r="U421">
        <v>564.8499253972069</v>
      </c>
      <c r="V421">
        <v>2166.8956636508469</v>
      </c>
      <c r="W421">
        <v>1089053.0060913616</v>
      </c>
    </row>
    <row r="422" spans="15:23" x14ac:dyDescent="0.25">
      <c r="O422" s="1" t="s">
        <v>453</v>
      </c>
      <c r="P422">
        <v>-4.3614788653459113</v>
      </c>
      <c r="Q422">
        <v>373.43260533924695</v>
      </c>
      <c r="R422">
        <v>1.9428954265631297</v>
      </c>
      <c r="S422">
        <v>1.5760441790306425</v>
      </c>
      <c r="T422">
        <v>23631.377834092607</v>
      </c>
      <c r="U422">
        <v>508.36493285748622</v>
      </c>
      <c r="V422">
        <v>1950.2060972857621</v>
      </c>
      <c r="W422">
        <v>1220355.2236744077</v>
      </c>
    </row>
    <row r="423" spans="15:23" x14ac:dyDescent="0.25">
      <c r="O423" s="1" t="s">
        <v>454</v>
      </c>
      <c r="P423">
        <v>-3.8762772205980154</v>
      </c>
      <c r="Q423">
        <v>372.50008975940301</v>
      </c>
      <c r="R423">
        <v>1.9259754379585403</v>
      </c>
      <c r="S423">
        <v>1.5642959473075067</v>
      </c>
      <c r="T423">
        <v>24529.200494777157</v>
      </c>
      <c r="U423">
        <v>451.87994031776543</v>
      </c>
      <c r="V423">
        <v>1733.5165309206777</v>
      </c>
      <c r="W423">
        <v>1373099.9721027436</v>
      </c>
    </row>
    <row r="424" spans="15:23" x14ac:dyDescent="0.25">
      <c r="O424" s="1" t="s">
        <v>455</v>
      </c>
      <c r="P424">
        <v>-3.3910755758501194</v>
      </c>
      <c r="Q424">
        <v>371.75554668529384</v>
      </c>
      <c r="R424">
        <v>1.9117264487140042</v>
      </c>
      <c r="S424">
        <v>1.5533495019418357</v>
      </c>
      <c r="T424">
        <v>25404.273749487253</v>
      </c>
      <c r="U424">
        <v>395.39494777804475</v>
      </c>
      <c r="V424">
        <v>1516.8269645555929</v>
      </c>
      <c r="W424">
        <v>1551825.8621333393</v>
      </c>
    </row>
    <row r="425" spans="15:23" x14ac:dyDescent="0.25">
      <c r="O425" s="1" t="s">
        <v>456</v>
      </c>
      <c r="P425">
        <v>-2.9058739311022235</v>
      </c>
      <c r="Q425">
        <v>371.19086908501572</v>
      </c>
      <c r="R425">
        <v>1.9000526948865988</v>
      </c>
      <c r="S425">
        <v>1.5432008385188083</v>
      </c>
      <c r="T425">
        <v>26242.582498326159</v>
      </c>
      <c r="U425">
        <v>338.90995523832407</v>
      </c>
      <c r="V425">
        <v>1300.1373981905083</v>
      </c>
      <c r="W425">
        <v>1761929.5637176461</v>
      </c>
    </row>
    <row r="426" spans="15:23" x14ac:dyDescent="0.25">
      <c r="O426" s="1" t="s">
        <v>457</v>
      </c>
      <c r="P426">
        <v>-2.4206722863543271</v>
      </c>
      <c r="Q426">
        <v>370.79909321959957</v>
      </c>
      <c r="R426">
        <v>1.8908699327293543</v>
      </c>
      <c r="S426">
        <v>1.5338687627349437</v>
      </c>
      <c r="T426">
        <v>27030.321662137485</v>
      </c>
      <c r="U426">
        <v>282.42496269860345</v>
      </c>
      <c r="V426">
        <v>1083.4478318254235</v>
      </c>
      <c r="W426">
        <v>2009383.3271869423</v>
      </c>
    </row>
    <row r="427" spans="15:23" x14ac:dyDescent="0.25">
      <c r="O427" s="1" t="s">
        <v>458</v>
      </c>
      <c r="P427">
        <v>-1.9354706416064311</v>
      </c>
      <c r="Q427">
        <v>370.57427069104898</v>
      </c>
      <c r="R427">
        <v>1.8841016334431999</v>
      </c>
      <c r="S427">
        <v>1.5253714515566492</v>
      </c>
      <c r="T427">
        <v>27757.944464478278</v>
      </c>
      <c r="U427">
        <v>225.93997015888272</v>
      </c>
      <c r="V427">
        <v>866.75826546033886</v>
      </c>
      <c r="W427">
        <v>2300347.3163253427</v>
      </c>
    </row>
    <row r="428" spans="15:23" x14ac:dyDescent="0.25">
      <c r="O428" s="1" t="s">
        <v>459</v>
      </c>
      <c r="P428">
        <v>-1.4502689968585354</v>
      </c>
      <c r="Q428">
        <v>370.51125076333426</v>
      </c>
      <c r="R428">
        <v>1.879683771972317</v>
      </c>
      <c r="S428">
        <v>1.5177244224289843</v>
      </c>
      <c r="T428">
        <v>28421.087859477811</v>
      </c>
      <c r="U428">
        <v>169.45497761916204</v>
      </c>
      <c r="V428">
        <v>650.06869909525415</v>
      </c>
      <c r="W428">
        <v>2648547.3605602025</v>
      </c>
    </row>
    <row r="429" spans="15:23" x14ac:dyDescent="0.25">
      <c r="O429" s="1" t="s">
        <v>460</v>
      </c>
      <c r="P429">
        <v>-0.9650673521106391</v>
      </c>
      <c r="Q429">
        <v>370.60551144831499</v>
      </c>
      <c r="R429">
        <v>1.8775482326953661</v>
      </c>
      <c r="S429">
        <v>1.5109407902158711</v>
      </c>
      <c r="T429">
        <v>28917.01643208725</v>
      </c>
      <c r="U429">
        <v>112.96998507944136</v>
      </c>
      <c r="V429">
        <v>433.37913273016943</v>
      </c>
      <c r="W429">
        <v>3196894.8406617851</v>
      </c>
    </row>
    <row r="430" spans="15:23" x14ac:dyDescent="0.25">
      <c r="O430" s="1" t="s">
        <v>461</v>
      </c>
      <c r="P430">
        <v>-0.47986570736274298</v>
      </c>
      <c r="Q430">
        <v>370.85304298280323</v>
      </c>
      <c r="R430">
        <v>1.8776354116053413</v>
      </c>
      <c r="S430">
        <v>1.5050300629164652</v>
      </c>
      <c r="T430">
        <v>27593.885568359146</v>
      </c>
      <c r="U430">
        <v>56.484992539720679</v>
      </c>
      <c r="V430">
        <v>216.68956636508472</v>
      </c>
      <c r="W430">
        <v>5665554.7690235451</v>
      </c>
    </row>
    <row r="431" spans="15:23" x14ac:dyDescent="0.25">
      <c r="O431" s="1" t="s">
        <v>26</v>
      </c>
      <c r="P431">
        <v>5.3359373851530802E-3</v>
      </c>
      <c r="Q431">
        <v>371.25025882981134</v>
      </c>
      <c r="R431">
        <v>1.8798886735818212</v>
      </c>
      <c r="S431">
        <v>1.5</v>
      </c>
      <c r="T431">
        <v>7839.9079222051969</v>
      </c>
      <c r="U431">
        <v>0</v>
      </c>
      <c r="V431">
        <v>0</v>
      </c>
      <c r="W431">
        <v>25068090.413416121</v>
      </c>
    </row>
    <row r="432" spans="15:23" x14ac:dyDescent="0.25">
      <c r="O432" s="1" t="s">
        <v>462</v>
      </c>
      <c r="P432">
        <v>3.7878258471436332E-2</v>
      </c>
      <c r="Q432">
        <v>371.60307037992459</v>
      </c>
      <c r="R432">
        <v>1.8867028352127193</v>
      </c>
      <c r="S432">
        <v>1.496007532250786</v>
      </c>
      <c r="T432">
        <v>0</v>
      </c>
      <c r="U432">
        <v>0</v>
      </c>
      <c r="V432">
        <v>0</v>
      </c>
      <c r="W432">
        <v>0</v>
      </c>
    </row>
    <row r="433" spans="15:23" x14ac:dyDescent="0.25">
      <c r="O433" s="1" t="s">
        <v>463</v>
      </c>
      <c r="P433">
        <v>7.042057955771959E-2</v>
      </c>
      <c r="Q433">
        <v>371.92436628075444</v>
      </c>
      <c r="R433">
        <v>1.8930646466206786</v>
      </c>
      <c r="S433">
        <v>1.4931700089199349</v>
      </c>
      <c r="T433">
        <v>0</v>
      </c>
      <c r="U433">
        <v>0</v>
      </c>
      <c r="V433">
        <v>0</v>
      </c>
      <c r="W433">
        <v>0</v>
      </c>
    </row>
    <row r="434" spans="15:23" x14ac:dyDescent="0.25">
      <c r="O434" s="1" t="s">
        <v>464</v>
      </c>
      <c r="P434">
        <v>0.10296290064400283</v>
      </c>
      <c r="Q434">
        <v>372.22508400388313</v>
      </c>
      <c r="R434">
        <v>1.8991275685814277</v>
      </c>
      <c r="S434">
        <v>1.4907515554600088</v>
      </c>
      <c r="T434">
        <v>0</v>
      </c>
      <c r="U434">
        <v>0</v>
      </c>
      <c r="V434">
        <v>0</v>
      </c>
      <c r="W434">
        <v>0</v>
      </c>
    </row>
    <row r="435" spans="15:23" x14ac:dyDescent="0.25">
      <c r="O435" s="1" t="s">
        <v>465</v>
      </c>
      <c r="P435">
        <v>0.13550522173028609</v>
      </c>
      <c r="Q435">
        <v>372.51146918723759</v>
      </c>
      <c r="R435">
        <v>1.9049790651976244</v>
      </c>
      <c r="S435">
        <v>1.4886525729999609</v>
      </c>
      <c r="T435">
        <v>0</v>
      </c>
      <c r="U435">
        <v>0</v>
      </c>
      <c r="V435">
        <v>0</v>
      </c>
      <c r="W435">
        <v>0</v>
      </c>
    </row>
    <row r="436" spans="15:23" x14ac:dyDescent="0.25">
      <c r="O436" s="1" t="s">
        <v>466</v>
      </c>
      <c r="P436">
        <v>0.16804754281656933</v>
      </c>
      <c r="Q436">
        <v>372.7869129070819</v>
      </c>
      <c r="R436">
        <v>1.910671305295186</v>
      </c>
      <c r="S436">
        <v>1.4868419746386996</v>
      </c>
      <c r="T436">
        <v>0</v>
      </c>
      <c r="U436">
        <v>0</v>
      </c>
      <c r="V436">
        <v>0</v>
      </c>
      <c r="W436">
        <v>0</v>
      </c>
    </row>
    <row r="437" spans="15:23" x14ac:dyDescent="0.25">
      <c r="O437" s="1" t="s">
        <v>467</v>
      </c>
      <c r="P437">
        <v>0.20058986390285261</v>
      </c>
      <c r="Q437">
        <v>373.05371460918263</v>
      </c>
      <c r="R437">
        <v>1.9162411331516169</v>
      </c>
      <c r="S437">
        <v>1.485296414247987</v>
      </c>
      <c r="T437">
        <v>0</v>
      </c>
      <c r="U437">
        <v>0</v>
      </c>
      <c r="V437">
        <v>0</v>
      </c>
      <c r="W437">
        <v>0</v>
      </c>
    </row>
    <row r="438" spans="15:23" x14ac:dyDescent="0.25">
      <c r="O438" s="1" t="s">
        <v>468</v>
      </c>
      <c r="P438">
        <v>0.23313218498913588</v>
      </c>
      <c r="Q438">
        <v>373.31364186304421</v>
      </c>
      <c r="R438">
        <v>1.9217186615692019</v>
      </c>
      <c r="S438">
        <v>1.4839954542527629</v>
      </c>
      <c r="T438">
        <v>0</v>
      </c>
      <c r="U438">
        <v>0</v>
      </c>
      <c r="V438">
        <v>0</v>
      </c>
      <c r="W438">
        <v>0</v>
      </c>
    </row>
    <row r="439" spans="15:23" x14ac:dyDescent="0.25">
      <c r="O439" s="1" t="s">
        <v>469</v>
      </c>
      <c r="P439">
        <v>0.26567450607541909</v>
      </c>
      <c r="Q439">
        <v>373.5681575010484</v>
      </c>
      <c r="R439">
        <v>1.9271265593581424</v>
      </c>
      <c r="S439">
        <v>1.4829213122482952</v>
      </c>
      <c r="T439">
        <v>0</v>
      </c>
      <c r="U439">
        <v>0</v>
      </c>
      <c r="V439">
        <v>0</v>
      </c>
      <c r="W439">
        <v>0</v>
      </c>
    </row>
    <row r="440" spans="15:23" x14ac:dyDescent="0.25">
      <c r="O440" s="1" t="s">
        <v>470</v>
      </c>
      <c r="P440">
        <v>0.29821682716170234</v>
      </c>
      <c r="Q440">
        <v>373.81852183160089</v>
      </c>
      <c r="R440">
        <v>1.9324840338420439</v>
      </c>
      <c r="S440">
        <v>1.4820582426573827</v>
      </c>
      <c r="T440">
        <v>0</v>
      </c>
      <c r="U440">
        <v>0</v>
      </c>
      <c r="V440">
        <v>0</v>
      </c>
      <c r="W440">
        <v>0</v>
      </c>
    </row>
    <row r="441" spans="15:23" x14ac:dyDescent="0.25">
      <c r="O441" s="1" t="s">
        <v>100</v>
      </c>
      <c r="P441">
        <v>0.33075914824798558</v>
      </c>
      <c r="Q441">
        <v>374.06584028797306</v>
      </c>
      <c r="R441">
        <v>1.937805525093834</v>
      </c>
      <c r="S441">
        <v>1.4813924276565238</v>
      </c>
      <c r="T441">
        <v>0</v>
      </c>
      <c r="U441">
        <v>0</v>
      </c>
      <c r="V441">
        <v>0</v>
      </c>
      <c r="W441">
        <v>0</v>
      </c>
    </row>
    <row r="442" spans="15:23" x14ac:dyDescent="0.25">
      <c r="O442" s="1" t="s">
        <v>471</v>
      </c>
      <c r="P442">
        <v>0.34185700590340939</v>
      </c>
      <c r="Q442">
        <v>374.30204304797837</v>
      </c>
      <c r="R442">
        <v>1.9281868952403804</v>
      </c>
      <c r="S442">
        <v>1.4799907678927533</v>
      </c>
      <c r="T442">
        <v>0</v>
      </c>
      <c r="U442">
        <v>0</v>
      </c>
      <c r="V442">
        <v>0</v>
      </c>
      <c r="W442">
        <v>0</v>
      </c>
    </row>
    <row r="443" spans="15:23" x14ac:dyDescent="0.25">
      <c r="O443" s="1" t="s">
        <v>472</v>
      </c>
      <c r="P443">
        <v>0.35295486355883321</v>
      </c>
      <c r="Q443">
        <v>374.52873971120073</v>
      </c>
      <c r="R443">
        <v>1.9184382838243415</v>
      </c>
      <c r="S443">
        <v>1.4761999305444735</v>
      </c>
      <c r="T443">
        <v>0</v>
      </c>
      <c r="U443">
        <v>0</v>
      </c>
      <c r="V443">
        <v>0</v>
      </c>
      <c r="W443">
        <v>0</v>
      </c>
    </row>
    <row r="444" spans="15:23" x14ac:dyDescent="0.25">
      <c r="O444" s="1" t="s">
        <v>473</v>
      </c>
      <c r="P444">
        <v>0.36405272121425702</v>
      </c>
      <c r="Q444">
        <v>374.73869243133964</v>
      </c>
      <c r="R444">
        <v>1.9084535627913766</v>
      </c>
      <c r="S444">
        <v>1.4719341181235563</v>
      </c>
      <c r="T444">
        <v>0</v>
      </c>
      <c r="U444">
        <v>0</v>
      </c>
      <c r="V444">
        <v>0</v>
      </c>
      <c r="W444">
        <v>0</v>
      </c>
    </row>
    <row r="445" spans="15:23" x14ac:dyDescent="0.25">
      <c r="O445" s="1" t="s">
        <v>474</v>
      </c>
      <c r="P445">
        <v>0.37515057886968084</v>
      </c>
      <c r="Q445">
        <v>374.92953074337697</v>
      </c>
      <c r="R445">
        <v>1.8981932961889996</v>
      </c>
      <c r="S445">
        <v>1.4674126501477229</v>
      </c>
      <c r="T445">
        <v>0</v>
      </c>
      <c r="U445">
        <v>0</v>
      </c>
      <c r="V445">
        <v>0</v>
      </c>
      <c r="W445">
        <v>0</v>
      </c>
    </row>
    <row r="446" spans="15:23" x14ac:dyDescent="0.25">
      <c r="O446" s="1" t="s">
        <v>475</v>
      </c>
      <c r="P446">
        <v>0.38624843652510465</v>
      </c>
      <c r="Q446">
        <v>375.10273571915025</v>
      </c>
      <c r="R446">
        <v>1.8876765360214749</v>
      </c>
      <c r="S446">
        <v>1.462671150900194</v>
      </c>
      <c r="T446">
        <v>0</v>
      </c>
      <c r="U446">
        <v>0</v>
      </c>
      <c r="V446">
        <v>0</v>
      </c>
      <c r="W446">
        <v>0</v>
      </c>
    </row>
    <row r="447" spans="15:23" x14ac:dyDescent="0.25">
      <c r="O447" s="1" t="s">
        <v>476</v>
      </c>
      <c r="P447">
        <v>0.39734629418052847</v>
      </c>
      <c r="Q447">
        <v>375.26031586516888</v>
      </c>
      <c r="R447">
        <v>1.8769372798002066</v>
      </c>
      <c r="S447">
        <v>1.4577309505577576</v>
      </c>
      <c r="T447">
        <v>0</v>
      </c>
      <c r="U447">
        <v>0</v>
      </c>
      <c r="V447">
        <v>0</v>
      </c>
      <c r="W447">
        <v>0</v>
      </c>
    </row>
    <row r="448" spans="15:23" x14ac:dyDescent="0.25">
      <c r="O448" s="1" t="s">
        <v>477</v>
      </c>
      <c r="P448">
        <v>0.40844415183595228</v>
      </c>
      <c r="Q448">
        <v>375.40410817019654</v>
      </c>
      <c r="R448">
        <v>1.8660045004951098</v>
      </c>
      <c r="S448">
        <v>1.4526118492824145</v>
      </c>
      <c r="T448">
        <v>0</v>
      </c>
      <c r="U448">
        <v>0</v>
      </c>
      <c r="V448">
        <v>0</v>
      </c>
      <c r="W448">
        <v>0</v>
      </c>
    </row>
    <row r="449" spans="15:23" x14ac:dyDescent="0.25">
      <c r="O449" s="1" t="s">
        <v>478</v>
      </c>
      <c r="P449">
        <v>0.4195420094913761</v>
      </c>
      <c r="Q449">
        <v>375.53564866407436</v>
      </c>
      <c r="R449">
        <v>1.8549033173205314</v>
      </c>
      <c r="S449">
        <v>1.4473311294362774</v>
      </c>
      <c r="T449">
        <v>0</v>
      </c>
      <c r="U449">
        <v>0</v>
      </c>
      <c r="V449">
        <v>0</v>
      </c>
      <c r="W449">
        <v>0</v>
      </c>
    </row>
    <row r="450" spans="15:23" x14ac:dyDescent="0.25">
      <c r="O450" s="1" t="s">
        <v>479</v>
      </c>
      <c r="P450">
        <v>0.43063986714679986</v>
      </c>
      <c r="Q450">
        <v>375.65619107779889</v>
      </c>
      <c r="R450">
        <v>1.8436547776565368</v>
      </c>
      <c r="S450">
        <v>1.4419038407162785</v>
      </c>
      <c r="T450">
        <v>0</v>
      </c>
      <c r="U450">
        <v>0</v>
      </c>
      <c r="V450">
        <v>0</v>
      </c>
      <c r="W450">
        <v>0</v>
      </c>
    </row>
    <row r="451" spans="15:23" x14ac:dyDescent="0.25">
      <c r="O451" s="1" t="s">
        <v>101</v>
      </c>
      <c r="P451">
        <v>0.44173772480222367</v>
      </c>
      <c r="Q451">
        <v>375.76676218056542</v>
      </c>
      <c r="R451">
        <v>1.8322736580169952</v>
      </c>
      <c r="S451">
        <v>1.4363428411726555</v>
      </c>
      <c r="T451">
        <v>0</v>
      </c>
      <c r="U451">
        <v>0</v>
      </c>
      <c r="V451">
        <v>0</v>
      </c>
      <c r="W451">
        <v>0</v>
      </c>
    </row>
    <row r="452" spans="15:23" x14ac:dyDescent="0.25">
      <c r="O452" s="1" t="s">
        <v>480</v>
      </c>
      <c r="P452">
        <v>0.39756395232200131</v>
      </c>
      <c r="Q452">
        <v>375.84489347467735</v>
      </c>
      <c r="R452">
        <v>1.750598901251984</v>
      </c>
      <c r="S452">
        <v>1.4263273663407736</v>
      </c>
      <c r="T452">
        <v>0</v>
      </c>
      <c r="U452">
        <v>0</v>
      </c>
      <c r="V452">
        <v>0</v>
      </c>
      <c r="W452">
        <v>0</v>
      </c>
    </row>
    <row r="453" spans="15:23" x14ac:dyDescent="0.25">
      <c r="O453" s="1" t="s">
        <v>481</v>
      </c>
      <c r="P453">
        <v>0.35339017984177895</v>
      </c>
      <c r="Q453">
        <v>375.89322931272534</v>
      </c>
      <c r="R453">
        <v>1.6685066681465037</v>
      </c>
      <c r="S453">
        <v>1.4041550305133998</v>
      </c>
      <c r="T453">
        <v>0</v>
      </c>
      <c r="U453">
        <v>0</v>
      </c>
      <c r="V453">
        <v>0</v>
      </c>
      <c r="W453">
        <v>0</v>
      </c>
    </row>
    <row r="454" spans="15:23" x14ac:dyDescent="0.25">
      <c r="O454" s="1" t="s">
        <v>482</v>
      </c>
      <c r="P454">
        <v>0.30921640736155659</v>
      </c>
      <c r="Q454">
        <v>375.87359668461494</v>
      </c>
      <c r="R454">
        <v>1.5854515705667984</v>
      </c>
      <c r="S454">
        <v>1.3789253745838292</v>
      </c>
      <c r="T454">
        <v>0</v>
      </c>
      <c r="U454">
        <v>0</v>
      </c>
      <c r="V454">
        <v>0</v>
      </c>
      <c r="W454">
        <v>0</v>
      </c>
    </row>
    <row r="455" spans="15:23" x14ac:dyDescent="0.25">
      <c r="O455" s="1" t="s">
        <v>483</v>
      </c>
      <c r="P455">
        <v>0.26504263488133423</v>
      </c>
      <c r="Q455">
        <v>375.77152672815367</v>
      </c>
      <c r="R455">
        <v>1.5012288698309131</v>
      </c>
      <c r="S455">
        <v>1.3517260711363011</v>
      </c>
      <c r="T455">
        <v>0</v>
      </c>
      <c r="U455">
        <v>0</v>
      </c>
      <c r="V455">
        <v>0</v>
      </c>
      <c r="W455">
        <v>0</v>
      </c>
    </row>
    <row r="456" spans="15:23" x14ac:dyDescent="0.25">
      <c r="O456" s="1" t="s">
        <v>484</v>
      </c>
      <c r="P456">
        <v>0.22086886240111184</v>
      </c>
      <c r="Q456">
        <v>375.59117676127681</v>
      </c>
      <c r="R456">
        <v>1.4158883535158844</v>
      </c>
      <c r="S456">
        <v>1.3227731468100721</v>
      </c>
      <c r="T456">
        <v>0</v>
      </c>
      <c r="U456">
        <v>0</v>
      </c>
      <c r="V456">
        <v>0</v>
      </c>
      <c r="W456">
        <v>0</v>
      </c>
    </row>
    <row r="457" spans="15:23" x14ac:dyDescent="0.25">
      <c r="O457" s="1" t="s">
        <v>485</v>
      </c>
      <c r="P457">
        <v>0.17669508992088948</v>
      </c>
      <c r="Q457">
        <v>375.33955706492259</v>
      </c>
      <c r="R457">
        <v>1.3295258825054901</v>
      </c>
      <c r="S457">
        <v>1.292204749146129</v>
      </c>
      <c r="T457">
        <v>0</v>
      </c>
      <c r="U457">
        <v>0</v>
      </c>
      <c r="V457">
        <v>0</v>
      </c>
      <c r="W457">
        <v>0</v>
      </c>
    </row>
    <row r="458" spans="15:23" x14ac:dyDescent="0.25">
      <c r="O458" s="1" t="s">
        <v>486</v>
      </c>
      <c r="P458">
        <v>0.13252131744066711</v>
      </c>
      <c r="Q458">
        <v>375.0231878959836</v>
      </c>
      <c r="R458">
        <v>1.242236969696968</v>
      </c>
      <c r="S458">
        <v>1.2601433473297525</v>
      </c>
      <c r="T458">
        <v>0</v>
      </c>
      <c r="U458">
        <v>0</v>
      </c>
      <c r="V458">
        <v>0</v>
      </c>
      <c r="W458">
        <v>0</v>
      </c>
    </row>
    <row r="459" spans="15:23" x14ac:dyDescent="0.25">
      <c r="O459" s="1" t="s">
        <v>487</v>
      </c>
      <c r="P459">
        <v>8.8347544960444738E-2</v>
      </c>
      <c r="Q459">
        <v>374.64743348681719</v>
      </c>
      <c r="R459">
        <v>1.1540994081123213</v>
      </c>
      <c r="S459">
        <v>1.2266977775289258</v>
      </c>
      <c r="T459">
        <v>0</v>
      </c>
      <c r="U459">
        <v>0</v>
      </c>
      <c r="V459">
        <v>0</v>
      </c>
      <c r="W459">
        <v>0</v>
      </c>
    </row>
    <row r="460" spans="15:23" x14ac:dyDescent="0.25">
      <c r="O460" s="1" t="s">
        <v>488</v>
      </c>
      <c r="P460">
        <v>4.4173772480222369E-2</v>
      </c>
      <c r="Q460">
        <v>374.21655954673923</v>
      </c>
      <c r="R460">
        <v>1.065174648925554</v>
      </c>
      <c r="S460">
        <v>1.1919627563973023</v>
      </c>
      <c r="T460">
        <v>0</v>
      </c>
      <c r="U460">
        <v>0</v>
      </c>
      <c r="V460">
        <v>0</v>
      </c>
      <c r="W460">
        <v>0</v>
      </c>
    </row>
    <row r="461" spans="15:23" x14ac:dyDescent="0.25">
      <c r="O461" s="1"/>
    </row>
    <row r="462" spans="15:23" x14ac:dyDescent="0.25">
      <c r="O462" s="1"/>
    </row>
    <row r="463" spans="15:23" x14ac:dyDescent="0.25">
      <c r="O463" s="1"/>
    </row>
    <row r="464" spans="15:23" x14ac:dyDescent="0.25">
      <c r="O464" s="1"/>
    </row>
    <row r="465" spans="15:15" x14ac:dyDescent="0.25">
      <c r="O465" s="1"/>
    </row>
    <row r="466" spans="15:15" x14ac:dyDescent="0.25">
      <c r="O466" s="1"/>
    </row>
    <row r="467" spans="15:15" x14ac:dyDescent="0.25">
      <c r="O467" s="1"/>
    </row>
    <row r="468" spans="15:15" x14ac:dyDescent="0.25">
      <c r="O468" s="1"/>
    </row>
    <row r="469" spans="15:15" x14ac:dyDescent="0.25">
      <c r="O469" s="1"/>
    </row>
    <row r="470" spans="15:15" x14ac:dyDescent="0.25">
      <c r="O470" s="1"/>
    </row>
    <row r="471" spans="15:15" x14ac:dyDescent="0.25">
      <c r="O471" s="1"/>
    </row>
    <row r="472" spans="15:15" x14ac:dyDescent="0.25">
      <c r="O472" s="1"/>
    </row>
    <row r="473" spans="15:15" x14ac:dyDescent="0.25">
      <c r="O473" s="1"/>
    </row>
    <row r="474" spans="15:15" x14ac:dyDescent="0.25">
      <c r="O474" s="1"/>
    </row>
    <row r="475" spans="15:15" x14ac:dyDescent="0.25">
      <c r="O475" s="1"/>
    </row>
    <row r="476" spans="15:15" x14ac:dyDescent="0.25">
      <c r="O476" s="1"/>
    </row>
    <row r="477" spans="15:15" x14ac:dyDescent="0.25">
      <c r="O477" s="1"/>
    </row>
    <row r="478" spans="15:15" x14ac:dyDescent="0.25">
      <c r="O478" s="1"/>
    </row>
    <row r="479" spans="15:15" x14ac:dyDescent="0.25">
      <c r="O479" s="1"/>
    </row>
    <row r="480" spans="15:15" x14ac:dyDescent="0.25">
      <c r="O480" s="1"/>
    </row>
    <row r="481" spans="15:15" x14ac:dyDescent="0.25">
      <c r="O481" s="1"/>
    </row>
    <row r="482" spans="15:15" x14ac:dyDescent="0.25">
      <c r="O482" s="1"/>
    </row>
    <row r="483" spans="15:15" x14ac:dyDescent="0.25">
      <c r="O483" s="1"/>
    </row>
    <row r="484" spans="15:15" x14ac:dyDescent="0.25">
      <c r="O484" s="1"/>
    </row>
    <row r="485" spans="15:15" x14ac:dyDescent="0.25">
      <c r="O485" s="1"/>
    </row>
    <row r="486" spans="15:15" x14ac:dyDescent="0.25">
      <c r="O486" s="1"/>
    </row>
    <row r="487" spans="15:15" x14ac:dyDescent="0.25">
      <c r="O487" s="1"/>
    </row>
    <row r="488" spans="15:15" x14ac:dyDescent="0.25">
      <c r="O488" s="1"/>
    </row>
    <row r="489" spans="15:15" x14ac:dyDescent="0.25">
      <c r="O489" s="1"/>
    </row>
    <row r="490" spans="15:15" x14ac:dyDescent="0.25">
      <c r="O490" s="1"/>
    </row>
    <row r="491" spans="15:15" x14ac:dyDescent="0.25">
      <c r="O491" s="1"/>
    </row>
    <row r="492" spans="15:15" x14ac:dyDescent="0.25">
      <c r="O492" s="1"/>
    </row>
    <row r="493" spans="15:15" x14ac:dyDescent="0.25">
      <c r="O493" s="1"/>
    </row>
    <row r="494" spans="15:15" x14ac:dyDescent="0.25">
      <c r="O494" s="1"/>
    </row>
    <row r="495" spans="15:15" x14ac:dyDescent="0.25">
      <c r="O495" s="1"/>
    </row>
    <row r="496" spans="15:15" x14ac:dyDescent="0.25">
      <c r="O496" s="1"/>
    </row>
    <row r="497" spans="15:15" x14ac:dyDescent="0.25">
      <c r="O497" s="1"/>
    </row>
    <row r="498" spans="15:15" x14ac:dyDescent="0.25">
      <c r="O498" s="1"/>
    </row>
    <row r="499" spans="15:15" x14ac:dyDescent="0.25">
      <c r="O499" s="1"/>
    </row>
    <row r="500" spans="15:15" x14ac:dyDescent="0.25">
      <c r="O500" s="1"/>
    </row>
    <row r="501" spans="15:15" x14ac:dyDescent="0.25">
      <c r="O501" s="1"/>
    </row>
    <row r="502" spans="15:15" x14ac:dyDescent="0.25">
      <c r="O502" s="1"/>
    </row>
    <row r="503" spans="15:15" x14ac:dyDescent="0.25">
      <c r="O503" s="1"/>
    </row>
    <row r="504" spans="15:15" x14ac:dyDescent="0.25">
      <c r="O504" s="1"/>
    </row>
    <row r="505" spans="15:15" x14ac:dyDescent="0.25">
      <c r="O505" s="1"/>
    </row>
    <row r="506" spans="15:15" x14ac:dyDescent="0.25">
      <c r="O506" s="1"/>
    </row>
    <row r="507" spans="15:15" x14ac:dyDescent="0.25">
      <c r="O507" s="1"/>
    </row>
    <row r="508" spans="15:15" x14ac:dyDescent="0.25">
      <c r="O508" s="1"/>
    </row>
    <row r="509" spans="15:15" x14ac:dyDescent="0.25">
      <c r="O509" s="1"/>
    </row>
    <row r="510" spans="15:15" x14ac:dyDescent="0.25">
      <c r="O510" s="1"/>
    </row>
    <row r="511" spans="15:15" x14ac:dyDescent="0.25">
      <c r="O511" s="1"/>
    </row>
    <row r="512" spans="15:15" x14ac:dyDescent="0.25">
      <c r="O512" s="1"/>
    </row>
    <row r="513" spans="15:15" x14ac:dyDescent="0.25">
      <c r="O513" s="1"/>
    </row>
    <row r="514" spans="15:15" x14ac:dyDescent="0.25">
      <c r="O514" s="1"/>
    </row>
    <row r="515" spans="15:15" x14ac:dyDescent="0.25">
      <c r="O515" s="1"/>
    </row>
    <row r="516" spans="15:15" x14ac:dyDescent="0.25">
      <c r="O516" s="1"/>
    </row>
    <row r="517" spans="15:15" x14ac:dyDescent="0.25">
      <c r="O517" s="1"/>
    </row>
    <row r="518" spans="15:15" x14ac:dyDescent="0.25">
      <c r="O518" s="1"/>
    </row>
    <row r="519" spans="15:15" x14ac:dyDescent="0.25">
      <c r="O519" s="1"/>
    </row>
    <row r="520" spans="15:15" x14ac:dyDescent="0.25">
      <c r="O520" s="1"/>
    </row>
    <row r="521" spans="15:15" x14ac:dyDescent="0.25">
      <c r="O521" s="1"/>
    </row>
    <row r="522" spans="15:15" x14ac:dyDescent="0.25">
      <c r="O522" s="1"/>
    </row>
    <row r="523" spans="15:15" x14ac:dyDescent="0.25">
      <c r="O523" s="1"/>
    </row>
    <row r="524" spans="15:15" x14ac:dyDescent="0.25">
      <c r="O524" s="1"/>
    </row>
    <row r="525" spans="15:15" x14ac:dyDescent="0.25">
      <c r="O525" s="1"/>
    </row>
    <row r="526" spans="15:15" x14ac:dyDescent="0.25">
      <c r="O526" s="1"/>
    </row>
    <row r="527" spans="15:15" x14ac:dyDescent="0.25">
      <c r="O527" s="1"/>
    </row>
    <row r="528" spans="15:15" x14ac:dyDescent="0.25">
      <c r="O528" s="1"/>
    </row>
    <row r="529" spans="15:15" x14ac:dyDescent="0.25">
      <c r="O529" s="1"/>
    </row>
    <row r="530" spans="15:15" x14ac:dyDescent="0.25">
      <c r="O530" s="1"/>
    </row>
    <row r="531" spans="15:15" x14ac:dyDescent="0.25">
      <c r="O531" s="1"/>
    </row>
    <row r="532" spans="15:15" x14ac:dyDescent="0.25">
      <c r="O532" s="1"/>
    </row>
    <row r="533" spans="15:15" x14ac:dyDescent="0.25">
      <c r="O533" s="1"/>
    </row>
    <row r="534" spans="15:15" x14ac:dyDescent="0.25">
      <c r="O534" s="1"/>
    </row>
    <row r="535" spans="15:15" x14ac:dyDescent="0.25">
      <c r="O535" s="1"/>
    </row>
    <row r="536" spans="15:15" x14ac:dyDescent="0.25">
      <c r="O536" s="1"/>
    </row>
    <row r="537" spans="15:15" x14ac:dyDescent="0.25">
      <c r="O537" s="1"/>
    </row>
    <row r="538" spans="15:15" x14ac:dyDescent="0.25">
      <c r="O538" s="1"/>
    </row>
    <row r="539" spans="15:15" x14ac:dyDescent="0.25">
      <c r="O539" s="1"/>
    </row>
    <row r="540" spans="15:15" x14ac:dyDescent="0.25">
      <c r="O540" s="1"/>
    </row>
    <row r="541" spans="15:15" x14ac:dyDescent="0.25">
      <c r="O541" s="1"/>
    </row>
    <row r="542" spans="15:15" x14ac:dyDescent="0.25">
      <c r="O542" s="1"/>
    </row>
    <row r="543" spans="15:15" x14ac:dyDescent="0.25">
      <c r="O543" s="1"/>
    </row>
    <row r="544" spans="15:15" x14ac:dyDescent="0.25">
      <c r="O544" s="1"/>
    </row>
    <row r="545" spans="15:15" x14ac:dyDescent="0.25">
      <c r="O545" s="1"/>
    </row>
    <row r="546" spans="15:15" x14ac:dyDescent="0.25">
      <c r="O546" s="1"/>
    </row>
    <row r="547" spans="15:15" x14ac:dyDescent="0.25">
      <c r="O547" s="1"/>
    </row>
    <row r="548" spans="15:15" x14ac:dyDescent="0.25">
      <c r="O548" s="1"/>
    </row>
    <row r="549" spans="15:15" x14ac:dyDescent="0.25">
      <c r="O549" s="1"/>
    </row>
    <row r="550" spans="15:15" x14ac:dyDescent="0.25">
      <c r="O550" s="1"/>
    </row>
    <row r="551" spans="15:15" x14ac:dyDescent="0.25">
      <c r="O551" s="1"/>
    </row>
    <row r="552" spans="15:15" x14ac:dyDescent="0.25">
      <c r="O552" s="1"/>
    </row>
    <row r="553" spans="15:15" x14ac:dyDescent="0.25">
      <c r="O553" s="1"/>
    </row>
    <row r="554" spans="15:15" x14ac:dyDescent="0.25">
      <c r="O554" s="1"/>
    </row>
    <row r="555" spans="15:15" x14ac:dyDescent="0.25">
      <c r="O555" s="1"/>
    </row>
    <row r="556" spans="15:15" x14ac:dyDescent="0.25">
      <c r="O556" s="1"/>
    </row>
    <row r="557" spans="15:15" x14ac:dyDescent="0.25">
      <c r="O557" s="1"/>
    </row>
    <row r="558" spans="15:15" x14ac:dyDescent="0.25">
      <c r="O558" s="1"/>
    </row>
    <row r="559" spans="15:15" x14ac:dyDescent="0.25">
      <c r="O559" s="1"/>
    </row>
    <row r="560" spans="15:15" x14ac:dyDescent="0.25">
      <c r="O560" s="1"/>
    </row>
    <row r="561" spans="15:15" x14ac:dyDescent="0.25">
      <c r="O561" s="1"/>
    </row>
    <row r="562" spans="15:15" x14ac:dyDescent="0.25">
      <c r="O562" s="1"/>
    </row>
    <row r="563" spans="15:15" x14ac:dyDescent="0.25">
      <c r="O563" s="1"/>
    </row>
    <row r="564" spans="15:15" x14ac:dyDescent="0.25">
      <c r="O564" s="1"/>
    </row>
    <row r="565" spans="15:15" x14ac:dyDescent="0.25">
      <c r="O565" s="1"/>
    </row>
    <row r="566" spans="15:15" x14ac:dyDescent="0.25">
      <c r="O566" s="1"/>
    </row>
    <row r="567" spans="15:15" x14ac:dyDescent="0.25">
      <c r="O567" s="1"/>
    </row>
    <row r="568" spans="15:15" x14ac:dyDescent="0.25">
      <c r="O568" s="1"/>
    </row>
    <row r="569" spans="15:15" x14ac:dyDescent="0.25">
      <c r="O569" s="1"/>
    </row>
    <row r="570" spans="15:15" x14ac:dyDescent="0.25">
      <c r="O570" s="1"/>
    </row>
    <row r="571" spans="15:15" x14ac:dyDescent="0.25">
      <c r="O571" s="1"/>
    </row>
    <row r="572" spans="15:15" x14ac:dyDescent="0.25">
      <c r="O572" s="1"/>
    </row>
    <row r="573" spans="15:15" x14ac:dyDescent="0.25">
      <c r="O573" s="1"/>
    </row>
    <row r="574" spans="15:15" x14ac:dyDescent="0.25">
      <c r="O574" s="1"/>
    </row>
    <row r="575" spans="15:15" x14ac:dyDescent="0.25">
      <c r="O575" s="1"/>
    </row>
    <row r="576" spans="15:15" x14ac:dyDescent="0.25">
      <c r="O576" s="1"/>
    </row>
    <row r="577" spans="15:15" x14ac:dyDescent="0.25">
      <c r="O577" s="1"/>
    </row>
    <row r="578" spans="15:15" x14ac:dyDescent="0.25">
      <c r="O578" s="1"/>
    </row>
    <row r="579" spans="15:15" x14ac:dyDescent="0.25">
      <c r="O579" s="1"/>
    </row>
    <row r="580" spans="15:15" x14ac:dyDescent="0.25">
      <c r="O580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:TP581"/>
  <sheetViews>
    <sheetView workbookViewId="0"/>
  </sheetViews>
  <sheetFormatPr defaultRowHeight="15" x14ac:dyDescent="0.25"/>
  <sheetData>
    <row r="38" spans="1:2" x14ac:dyDescent="0.25">
      <c r="A38" t="s">
        <v>541</v>
      </c>
      <c r="B38">
        <f>B79</f>
        <v>1.864216679688713</v>
      </c>
    </row>
    <row r="39" spans="1:2" x14ac:dyDescent="0.25">
      <c r="A39" t="s">
        <v>519</v>
      </c>
      <c r="B39">
        <f>B84</f>
        <v>2.0289016911326052</v>
      </c>
    </row>
    <row r="40" spans="1:2" x14ac:dyDescent="0.25">
      <c r="A40" t="s">
        <v>518</v>
      </c>
      <c r="B40">
        <f>B89</f>
        <v>1.5</v>
      </c>
    </row>
    <row r="49" spans="1:536" x14ac:dyDescent="0.25">
      <c r="P49" s="1" t="s">
        <v>516</v>
      </c>
    </row>
    <row r="50" spans="1:536" x14ac:dyDescent="0.25">
      <c r="B50" s="1" t="s">
        <v>489</v>
      </c>
      <c r="C50" s="1" t="s">
        <v>490</v>
      </c>
      <c r="D50" s="1" t="s">
        <v>491</v>
      </c>
      <c r="G50" s="1" t="s">
        <v>489</v>
      </c>
      <c r="H50" s="1" t="s">
        <v>490</v>
      </c>
      <c r="I50" s="1" t="s">
        <v>491</v>
      </c>
      <c r="J50" s="1" t="s">
        <v>516</v>
      </c>
      <c r="K50" s="1"/>
      <c r="L50" s="1"/>
      <c r="M50" s="1" t="str">
        <f t="shared" ref="M50:M113" si="0">G50</f>
        <v>atmosphere</v>
      </c>
      <c r="N50" s="1" t="str">
        <f t="shared" ref="N50:N113" si="1">H50</f>
        <v>int_ocean</v>
      </c>
      <c r="O50" s="1" t="str">
        <f t="shared" ref="O50:O113" si="2">I50</f>
        <v>deep_ocean</v>
      </c>
      <c r="P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</row>
    <row r="51" spans="1:536" x14ac:dyDescent="0.25">
      <c r="A51" s="1" t="s">
        <v>76</v>
      </c>
      <c r="B51">
        <v>1.2296077045367266E-2</v>
      </c>
      <c r="F51" s="1" t="s">
        <v>76</v>
      </c>
      <c r="G51">
        <v>0</v>
      </c>
      <c r="H51">
        <v>0</v>
      </c>
      <c r="I51">
        <v>0</v>
      </c>
      <c r="J51">
        <v>0.15936651580797048</v>
      </c>
      <c r="L51" s="1" t="str">
        <f t="shared" ref="L51:L114" si="3">F51</f>
        <v>1770</v>
      </c>
      <c r="M51" s="1">
        <f t="shared" si="0"/>
        <v>0</v>
      </c>
      <c r="N51" s="1">
        <f t="shared" si="1"/>
        <v>0</v>
      </c>
      <c r="O51" s="1">
        <f t="shared" si="2"/>
        <v>0</v>
      </c>
      <c r="P51" s="1">
        <f t="shared" ref="P51:P114" si="4">J51</f>
        <v>0.15936651580797048</v>
      </c>
    </row>
    <row r="52" spans="1:536" x14ac:dyDescent="0.25">
      <c r="A52" s="1" t="s">
        <v>77</v>
      </c>
      <c r="B52">
        <v>0.12164913721419589</v>
      </c>
      <c r="C52">
        <v>7.9312801057407987E-3</v>
      </c>
      <c r="D52">
        <v>1.231673859960329E-3</v>
      </c>
      <c r="F52" s="1" t="s">
        <v>120</v>
      </c>
      <c r="G52" s="1">
        <v>4.9901176798025887E-2</v>
      </c>
      <c r="J52">
        <v>0.2043574039831039</v>
      </c>
      <c r="K52" s="1"/>
      <c r="L52" s="1" t="str">
        <f t="shared" si="3"/>
        <v>1771</v>
      </c>
      <c r="M52" s="1">
        <f t="shared" si="0"/>
        <v>4.9901176798025887E-2</v>
      </c>
      <c r="N52" s="1">
        <f t="shared" si="1"/>
        <v>0</v>
      </c>
      <c r="O52" s="1">
        <f t="shared" si="2"/>
        <v>0</v>
      </c>
      <c r="P52" s="1">
        <f t="shared" si="4"/>
        <v>0.2043574039831039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</row>
    <row r="53" spans="1:536" x14ac:dyDescent="0.25">
      <c r="A53" s="1" t="s">
        <v>78</v>
      </c>
      <c r="B53">
        <v>0.10651705210724369</v>
      </c>
      <c r="C53">
        <v>2.1292365438904726E-2</v>
      </c>
      <c r="D53">
        <v>2.5625711613159242E-3</v>
      </c>
      <c r="F53" s="1" t="s">
        <v>121</v>
      </c>
      <c r="G53">
        <v>6.8552835677784557E-2</v>
      </c>
      <c r="I53">
        <v>8.7544611137176307E-5</v>
      </c>
      <c r="J53">
        <v>0.21650634444285424</v>
      </c>
      <c r="L53" s="1" t="str">
        <f t="shared" si="3"/>
        <v>1772</v>
      </c>
      <c r="M53" s="1">
        <f t="shared" si="0"/>
        <v>6.8552835677784557E-2</v>
      </c>
      <c r="N53" s="1">
        <f t="shared" si="1"/>
        <v>0</v>
      </c>
      <c r="O53" s="1">
        <f t="shared" si="2"/>
        <v>8.7544611137176307E-5</v>
      </c>
      <c r="P53" s="1">
        <f t="shared" si="4"/>
        <v>0.21650634444285424</v>
      </c>
    </row>
    <row r="54" spans="1:536" x14ac:dyDescent="0.25">
      <c r="A54" s="1" t="s">
        <v>79</v>
      </c>
      <c r="B54">
        <v>0.12474718046797215</v>
      </c>
      <c r="C54">
        <v>2.955761998550015E-2</v>
      </c>
      <c r="D54">
        <v>3.4615283010294923E-3</v>
      </c>
      <c r="F54" s="1" t="s">
        <v>122</v>
      </c>
      <c r="G54">
        <v>7.7736638970463873E-2</v>
      </c>
      <c r="H54">
        <v>2.7864106072579277E-4</v>
      </c>
      <c r="I54">
        <v>2.1304906473483174E-4</v>
      </c>
      <c r="J54">
        <v>0.21175316158260002</v>
      </c>
      <c r="K54" s="1"/>
      <c r="L54" s="1" t="str">
        <f t="shared" si="3"/>
        <v>1773</v>
      </c>
      <c r="M54" s="1">
        <f t="shared" si="0"/>
        <v>7.7736638970463873E-2</v>
      </c>
      <c r="N54" s="1">
        <f t="shared" si="1"/>
        <v>2.7864106072579277E-4</v>
      </c>
      <c r="O54" s="1">
        <f t="shared" si="2"/>
        <v>2.1304906473483174E-4</v>
      </c>
      <c r="P54" s="1">
        <f t="shared" si="4"/>
        <v>0.21175316158260002</v>
      </c>
    </row>
    <row r="55" spans="1:536" x14ac:dyDescent="0.25">
      <c r="A55" s="1" t="s">
        <v>80</v>
      </c>
      <c r="B55">
        <v>-0.29006212041546681</v>
      </c>
      <c r="C55">
        <v>3.8140968039180788E-2</v>
      </c>
      <c r="D55">
        <v>4.3816623653857266E-3</v>
      </c>
      <c r="F55" s="1" t="s">
        <v>123</v>
      </c>
      <c r="G55">
        <v>8.1921628061460819E-2</v>
      </c>
      <c r="H55">
        <v>8.7446363224166551E-4</v>
      </c>
      <c r="I55">
        <v>3.5285800802864465E-4</v>
      </c>
      <c r="J55">
        <v>0.20368171486179981</v>
      </c>
      <c r="L55" s="1" t="str">
        <f t="shared" si="3"/>
        <v>1774</v>
      </c>
      <c r="M55" s="1">
        <f t="shared" si="0"/>
        <v>8.1921628061460819E-2</v>
      </c>
      <c r="N55" s="1">
        <f t="shared" si="1"/>
        <v>8.7446363224166551E-4</v>
      </c>
      <c r="O55" s="1">
        <f t="shared" si="2"/>
        <v>3.5285800802864465E-4</v>
      </c>
      <c r="P55" s="1">
        <f t="shared" si="4"/>
        <v>0.20368171486179981</v>
      </c>
    </row>
    <row r="56" spans="1:536" x14ac:dyDescent="0.25">
      <c r="A56" s="1" t="s">
        <v>81</v>
      </c>
      <c r="B56">
        <v>-0.16157903447019167</v>
      </c>
      <c r="C56">
        <v>-1.1250971006924916E-2</v>
      </c>
      <c r="D56">
        <v>-2.5158255335960824E-3</v>
      </c>
      <c r="F56" s="1" t="s">
        <v>124</v>
      </c>
      <c r="G56">
        <v>8.443377677905628E-2</v>
      </c>
      <c r="H56">
        <v>1.7382717556955331E-3</v>
      </c>
      <c r="I56">
        <v>4.9425476554337735E-4</v>
      </c>
      <c r="J56">
        <v>0.19789160142066248</v>
      </c>
      <c r="K56" s="1"/>
      <c r="L56" s="1" t="str">
        <f t="shared" si="3"/>
        <v>1775</v>
      </c>
      <c r="M56" s="1">
        <f t="shared" si="0"/>
        <v>8.443377677905628E-2</v>
      </c>
      <c r="N56" s="1">
        <f t="shared" si="1"/>
        <v>1.7382717556955331E-3</v>
      </c>
      <c r="O56" s="1">
        <f t="shared" si="2"/>
        <v>4.9425476554337735E-4</v>
      </c>
      <c r="P56" s="1">
        <f t="shared" si="4"/>
        <v>0.19789160142066248</v>
      </c>
    </row>
    <row r="57" spans="1:536" x14ac:dyDescent="0.25">
      <c r="A57" s="1" t="s">
        <v>82</v>
      </c>
      <c r="B57">
        <v>2.3745895597547577E-2</v>
      </c>
      <c r="C57">
        <v>-3.0180822544300975E-2</v>
      </c>
      <c r="D57">
        <v>-1.7850845844605188E-3</v>
      </c>
      <c r="F57" s="1" t="s">
        <v>125</v>
      </c>
      <c r="G57">
        <v>8.7629727695393705E-2</v>
      </c>
      <c r="H57">
        <v>2.793684037760339E-3</v>
      </c>
      <c r="I57">
        <v>6.3301511334058031E-4</v>
      </c>
      <c r="J57">
        <v>0.20518066178518804</v>
      </c>
      <c r="L57" s="1" t="str">
        <f t="shared" si="3"/>
        <v>1776</v>
      </c>
      <c r="M57" s="1">
        <f t="shared" si="0"/>
        <v>8.7629727695393705E-2</v>
      </c>
      <c r="N57" s="1">
        <f t="shared" si="1"/>
        <v>2.793684037760339E-3</v>
      </c>
      <c r="O57" s="1">
        <f t="shared" si="2"/>
        <v>6.3301511334058031E-4</v>
      </c>
      <c r="P57" s="1">
        <f t="shared" si="4"/>
        <v>0.20518066178518804</v>
      </c>
    </row>
    <row r="58" spans="1:536" x14ac:dyDescent="0.25">
      <c r="A58" s="1" t="s">
        <v>83</v>
      </c>
      <c r="B58">
        <v>-4.1989246431234934E-3</v>
      </c>
      <c r="C58">
        <v>-2.8754817442550831E-2</v>
      </c>
      <c r="D58">
        <v>-2.9087696894348571E-3</v>
      </c>
      <c r="F58" s="1" t="s">
        <v>126</v>
      </c>
      <c r="G58">
        <v>9.4369737484587421E-2</v>
      </c>
      <c r="H58">
        <v>3.9723641122841108E-3</v>
      </c>
      <c r="I58">
        <v>7.69097524202233E-4</v>
      </c>
      <c r="J58">
        <v>0.22860277692378184</v>
      </c>
      <c r="K58" s="1"/>
      <c r="L58" s="1" t="str">
        <f t="shared" si="3"/>
        <v>1777</v>
      </c>
      <c r="M58" s="1">
        <f t="shared" si="0"/>
        <v>9.4369737484587421E-2</v>
      </c>
      <c r="N58" s="1">
        <f t="shared" si="1"/>
        <v>3.9723641122841108E-3</v>
      </c>
      <c r="O58" s="1">
        <f t="shared" si="2"/>
        <v>7.69097524202233E-4</v>
      </c>
      <c r="P58" s="1">
        <f t="shared" si="4"/>
        <v>0.22860277692378184</v>
      </c>
    </row>
    <row r="59" spans="1:536" x14ac:dyDescent="0.25">
      <c r="A59" s="1" t="s">
        <v>84</v>
      </c>
      <c r="B59">
        <v>0.10368912417618327</v>
      </c>
      <c r="C59">
        <v>-1.8684433854789205E-2</v>
      </c>
      <c r="D59">
        <v>-1.2245481423383974E-3</v>
      </c>
      <c r="F59" s="1" t="s">
        <v>127</v>
      </c>
      <c r="G59">
        <v>0.10493864054760384</v>
      </c>
      <c r="H59">
        <v>5.2252509708240434E-3</v>
      </c>
      <c r="I59">
        <v>9.0910110719784614E-4</v>
      </c>
      <c r="J59">
        <v>0.25427416937702119</v>
      </c>
      <c r="L59" s="1" t="str">
        <f t="shared" si="3"/>
        <v>1778</v>
      </c>
      <c r="M59" s="1">
        <f t="shared" si="0"/>
        <v>0.10493864054760384</v>
      </c>
      <c r="N59" s="1">
        <f t="shared" si="1"/>
        <v>5.2252509708240434E-3</v>
      </c>
      <c r="O59" s="1">
        <f t="shared" si="2"/>
        <v>9.0910110719784614E-4</v>
      </c>
      <c r="P59" s="1">
        <f t="shared" si="4"/>
        <v>0.25427416937702119</v>
      </c>
    </row>
    <row r="60" spans="1:536" x14ac:dyDescent="0.25">
      <c r="A60" s="1" t="s">
        <v>85</v>
      </c>
      <c r="B60">
        <v>5.1288005190441882E-2</v>
      </c>
      <c r="C60">
        <v>1.4344417800567538E-3</v>
      </c>
      <c r="D60">
        <v>-1.9712501362126214E-4</v>
      </c>
      <c r="F60" s="1" t="s">
        <v>128</v>
      </c>
      <c r="G60">
        <v>0.11540354273707673</v>
      </c>
      <c r="H60">
        <v>6.5382787600530359E-3</v>
      </c>
      <c r="I60">
        <v>1.0624615530107529E-3</v>
      </c>
      <c r="J60">
        <v>0.26209742854351881</v>
      </c>
      <c r="K60" s="1"/>
      <c r="L60" s="1" t="str">
        <f t="shared" si="3"/>
        <v>1779</v>
      </c>
      <c r="M60" s="1">
        <f t="shared" si="0"/>
        <v>0.11540354273707673</v>
      </c>
      <c r="N60" s="1">
        <f t="shared" si="1"/>
        <v>6.5382787600530359E-3</v>
      </c>
      <c r="O60" s="1">
        <f t="shared" si="2"/>
        <v>1.0624615530107529E-3</v>
      </c>
      <c r="P60" s="1">
        <f t="shared" si="4"/>
        <v>0.26209742854351881</v>
      </c>
    </row>
    <row r="61" spans="1:536" x14ac:dyDescent="0.25">
      <c r="A61" s="1" t="s">
        <v>86</v>
      </c>
      <c r="B61">
        <v>0.13014253769434742</v>
      </c>
      <c r="C61">
        <v>8.545574507722288E-3</v>
      </c>
      <c r="D61">
        <v>1.0966754937495934E-3</v>
      </c>
      <c r="F61" s="1" t="s">
        <v>77</v>
      </c>
      <c r="G61">
        <v>0.12164913721419589</v>
      </c>
      <c r="H61">
        <v>7.9312801057407987E-3</v>
      </c>
      <c r="I61">
        <v>1.231673859960329E-3</v>
      </c>
      <c r="J61">
        <v>0.25773454840383081</v>
      </c>
      <c r="L61" s="1" t="str">
        <f t="shared" si="3"/>
        <v>1780</v>
      </c>
      <c r="M61" s="1">
        <f t="shared" si="0"/>
        <v>0.12164913721419589</v>
      </c>
      <c r="N61" s="1">
        <f t="shared" si="1"/>
        <v>7.9312801057407987E-3</v>
      </c>
      <c r="O61" s="1">
        <f t="shared" si="2"/>
        <v>1.231673859960329E-3</v>
      </c>
      <c r="P61" s="1">
        <f t="shared" si="4"/>
        <v>0.25773454840383081</v>
      </c>
    </row>
    <row r="62" spans="1:536" x14ac:dyDescent="0.25">
      <c r="A62" s="1" t="s">
        <v>87</v>
      </c>
      <c r="B62">
        <v>0.11856711965073766</v>
      </c>
      <c r="C62">
        <v>2.3107418238670553E-2</v>
      </c>
      <c r="D62">
        <v>2.5384980663626356E-3</v>
      </c>
      <c r="F62" s="1" t="s">
        <v>129</v>
      </c>
      <c r="G62">
        <v>0.1246797039340635</v>
      </c>
      <c r="H62">
        <v>9.4259613330694263E-3</v>
      </c>
      <c r="I62">
        <v>1.4073803922570946E-3</v>
      </c>
      <c r="J62">
        <v>0.25177623652580289</v>
      </c>
      <c r="L62" s="1" t="str">
        <f t="shared" si="3"/>
        <v>1781</v>
      </c>
      <c r="M62" s="1">
        <f t="shared" si="0"/>
        <v>0.1246797039340635</v>
      </c>
      <c r="N62" s="1">
        <f t="shared" si="1"/>
        <v>9.4259613330694263E-3</v>
      </c>
      <c r="O62" s="1">
        <f t="shared" si="2"/>
        <v>1.4073803922570946E-3</v>
      </c>
      <c r="P62" s="1">
        <f t="shared" si="4"/>
        <v>0.25177623652580289</v>
      </c>
    </row>
    <row r="63" spans="1:536" x14ac:dyDescent="0.25">
      <c r="A63" s="1" t="s">
        <v>88</v>
      </c>
      <c r="B63">
        <v>-0.11328994058522168</v>
      </c>
      <c r="C63">
        <v>1.3774321470318898E-2</v>
      </c>
      <c r="D63">
        <v>7.1859629117268162E-4</v>
      </c>
      <c r="F63" s="1" t="s">
        <v>130</v>
      </c>
      <c r="G63">
        <v>0.12445089075959573</v>
      </c>
      <c r="H63">
        <v>1.1007567205318029E-2</v>
      </c>
      <c r="I63">
        <v>1.5815475267515599E-3</v>
      </c>
      <c r="J63">
        <v>0.2179034530921482</v>
      </c>
      <c r="L63" s="1" t="str">
        <f t="shared" si="3"/>
        <v>1782</v>
      </c>
      <c r="M63" s="1">
        <f t="shared" si="0"/>
        <v>0.12445089075959573</v>
      </c>
      <c r="N63" s="1">
        <f t="shared" si="1"/>
        <v>1.1007567205318029E-2</v>
      </c>
      <c r="O63" s="1">
        <f t="shared" si="2"/>
        <v>1.5815475267515599E-3</v>
      </c>
      <c r="P63" s="1">
        <f t="shared" si="4"/>
        <v>0.2179034530921482</v>
      </c>
    </row>
    <row r="64" spans="1:536" x14ac:dyDescent="0.25">
      <c r="A64" s="1" t="s">
        <v>89</v>
      </c>
      <c r="B64">
        <v>2.1982787736417118E-2</v>
      </c>
      <c r="C64">
        <v>-2.414645171274152E-3</v>
      </c>
      <c r="D64">
        <v>1.4658816073673616E-4</v>
      </c>
      <c r="F64" s="1" t="s">
        <v>131</v>
      </c>
      <c r="G64">
        <v>0.1132167930108951</v>
      </c>
      <c r="H64">
        <v>1.2639791551823832E-2</v>
      </c>
      <c r="I64">
        <v>1.7519047140473563E-3</v>
      </c>
      <c r="J64">
        <v>0.1257563123504562</v>
      </c>
      <c r="L64" s="1" t="str">
        <f t="shared" si="3"/>
        <v>1783</v>
      </c>
      <c r="M64" s="1">
        <f t="shared" si="0"/>
        <v>0.1132167930108951</v>
      </c>
      <c r="N64" s="1">
        <f t="shared" si="1"/>
        <v>1.2639791551823832E-2</v>
      </c>
      <c r="O64" s="1">
        <f t="shared" si="2"/>
        <v>1.7519047140473563E-3</v>
      </c>
      <c r="P64" s="1">
        <f t="shared" si="4"/>
        <v>0.1257563123504562</v>
      </c>
    </row>
    <row r="65" spans="1:16" x14ac:dyDescent="0.25">
      <c r="A65" s="1" t="s">
        <v>90</v>
      </c>
      <c r="B65">
        <v>3.3088019095964954E-2</v>
      </c>
      <c r="C65">
        <v>-4.982149086187093E-3</v>
      </c>
      <c r="D65">
        <v>-1.2993279022091841E-4</v>
      </c>
      <c r="F65" s="1" t="s">
        <v>132</v>
      </c>
      <c r="G65">
        <v>8.9487210146024926E-2</v>
      </c>
      <c r="H65">
        <v>1.4289548786659322E-2</v>
      </c>
      <c r="I65">
        <v>1.9024550750645257E-3</v>
      </c>
      <c r="J65">
        <v>5.7179310891886964E-2</v>
      </c>
      <c r="L65" s="1" t="str">
        <f t="shared" si="3"/>
        <v>1784</v>
      </c>
      <c r="M65" s="1">
        <f t="shared" si="0"/>
        <v>8.9487210146024926E-2</v>
      </c>
      <c r="N65" s="1">
        <f t="shared" si="1"/>
        <v>1.4289548786659322E-2</v>
      </c>
      <c r="O65" s="1">
        <f t="shared" si="2"/>
        <v>1.9024550750645257E-3</v>
      </c>
      <c r="P65" s="1">
        <f t="shared" si="4"/>
        <v>5.7179310891886964E-2</v>
      </c>
    </row>
    <row r="66" spans="1:16" x14ac:dyDescent="0.25">
      <c r="A66" s="1" t="s">
        <v>91</v>
      </c>
      <c r="B66">
        <v>0.11516687674226182</v>
      </c>
      <c r="C66">
        <v>1.1844472522454215E-3</v>
      </c>
      <c r="D66">
        <v>8.7028539200452047E-4</v>
      </c>
      <c r="F66" s="1" t="s">
        <v>133</v>
      </c>
      <c r="G66">
        <v>7.6299713700513389E-2</v>
      </c>
      <c r="H66">
        <v>1.5882481889030572E-2</v>
      </c>
      <c r="I66">
        <v>1.9984843863398447E-3</v>
      </c>
      <c r="J66">
        <v>0.11341723240988749</v>
      </c>
      <c r="L66" s="1" t="str">
        <f t="shared" si="3"/>
        <v>1785</v>
      </c>
      <c r="M66" s="1">
        <f t="shared" si="0"/>
        <v>7.6299713700513389E-2</v>
      </c>
      <c r="N66" s="1">
        <f t="shared" si="1"/>
        <v>1.5882481889030572E-2</v>
      </c>
      <c r="O66" s="1">
        <f t="shared" si="2"/>
        <v>1.9984843863398447E-3</v>
      </c>
      <c r="P66" s="1">
        <f t="shared" si="4"/>
        <v>0.11341723240988749</v>
      </c>
    </row>
    <row r="67" spans="1:16" x14ac:dyDescent="0.25">
      <c r="A67" s="1" t="s">
        <v>92</v>
      </c>
      <c r="B67">
        <v>0.15926196443607865</v>
      </c>
      <c r="C67">
        <v>1.9440921088093584E-2</v>
      </c>
      <c r="D67">
        <v>2.8031570992050744E-3</v>
      </c>
      <c r="F67" s="1" t="s">
        <v>134</v>
      </c>
      <c r="G67">
        <v>9.1612603704757503E-2</v>
      </c>
      <c r="H67">
        <v>1.7255712540042115E-2</v>
      </c>
      <c r="I67">
        <v>2.0471421000533589E-3</v>
      </c>
      <c r="J67">
        <v>0.21224710504710287</v>
      </c>
      <c r="L67" s="1" t="str">
        <f t="shared" si="3"/>
        <v>1786</v>
      </c>
      <c r="M67" s="1">
        <f t="shared" si="0"/>
        <v>9.1612603704757503E-2</v>
      </c>
      <c r="N67" s="1">
        <f t="shared" si="1"/>
        <v>1.7255712540042115E-2</v>
      </c>
      <c r="O67" s="1">
        <f t="shared" si="2"/>
        <v>2.0471421000533589E-3</v>
      </c>
      <c r="P67" s="1">
        <f t="shared" si="4"/>
        <v>0.21224710504710287</v>
      </c>
    </row>
    <row r="68" spans="1:16" x14ac:dyDescent="0.25">
      <c r="A68" s="1" t="s">
        <v>93</v>
      </c>
      <c r="B68">
        <v>0.25071381064037412</v>
      </c>
      <c r="C68">
        <v>3.9344054922639038E-2</v>
      </c>
      <c r="D68">
        <v>5.0443721418111679E-3</v>
      </c>
      <c r="F68" s="1" t="s">
        <v>135</v>
      </c>
      <c r="G68">
        <v>0.1168219505879728</v>
      </c>
      <c r="H68">
        <v>1.8317521646823383E-2</v>
      </c>
      <c r="I68">
        <v>2.1169622102971434E-3</v>
      </c>
      <c r="J68">
        <v>0.26027954733029801</v>
      </c>
      <c r="L68" s="1" t="str">
        <f t="shared" si="3"/>
        <v>1787</v>
      </c>
      <c r="M68" s="1">
        <f t="shared" si="0"/>
        <v>0.1168219505879728</v>
      </c>
      <c r="N68" s="1">
        <f t="shared" si="1"/>
        <v>1.8317521646823383E-2</v>
      </c>
      <c r="O68" s="1">
        <f t="shared" si="2"/>
        <v>2.1169622102971434E-3</v>
      </c>
      <c r="P68" s="1">
        <f t="shared" si="4"/>
        <v>0.26027954733029801</v>
      </c>
    </row>
    <row r="69" spans="1:16" x14ac:dyDescent="0.25">
      <c r="A69" s="1" t="s">
        <v>94</v>
      </c>
      <c r="B69">
        <v>0.31351990665940677</v>
      </c>
      <c r="C69">
        <v>6.3739855891132388E-2</v>
      </c>
      <c r="D69">
        <v>7.9256237984359525E-3</v>
      </c>
      <c r="F69" s="1" t="s">
        <v>136</v>
      </c>
      <c r="G69">
        <v>0.13220239627147598</v>
      </c>
      <c r="H69">
        <v>1.9222350985973857E-2</v>
      </c>
      <c r="I69">
        <v>2.2411537599955275E-3</v>
      </c>
      <c r="J69">
        <v>0.26612879798240352</v>
      </c>
      <c r="L69" s="1" t="str">
        <f t="shared" si="3"/>
        <v>1788</v>
      </c>
      <c r="M69" s="1">
        <f t="shared" si="0"/>
        <v>0.13220239627147598</v>
      </c>
      <c r="N69" s="1">
        <f t="shared" si="1"/>
        <v>1.9222350985973857E-2</v>
      </c>
      <c r="O69" s="1">
        <f t="shared" si="2"/>
        <v>2.2411537599955275E-3</v>
      </c>
      <c r="P69" s="1">
        <f t="shared" si="4"/>
        <v>0.26612879798240352</v>
      </c>
    </row>
    <row r="70" spans="1:16" x14ac:dyDescent="0.25">
      <c r="A70" s="1" t="s">
        <v>95</v>
      </c>
      <c r="B70">
        <v>0.3579863202878753</v>
      </c>
      <c r="C70">
        <v>8.6431065824116887E-2</v>
      </c>
      <c r="D70">
        <v>1.0684875537518146E-2</v>
      </c>
      <c r="F70" s="1" t="s">
        <v>137</v>
      </c>
      <c r="G70">
        <v>0.13160842407592444</v>
      </c>
      <c r="H70">
        <v>2.0186053814305435E-2</v>
      </c>
      <c r="I70">
        <v>2.3979989197626273E-3</v>
      </c>
      <c r="J70">
        <v>0.1775777084608553</v>
      </c>
      <c r="L70" s="1" t="str">
        <f t="shared" si="3"/>
        <v>1789</v>
      </c>
      <c r="M70" s="1">
        <f t="shared" si="0"/>
        <v>0.13160842407592444</v>
      </c>
      <c r="N70" s="1">
        <f t="shared" si="1"/>
        <v>2.0186053814305435E-2</v>
      </c>
      <c r="O70" s="1">
        <f t="shared" si="2"/>
        <v>2.3979989197626273E-3</v>
      </c>
      <c r="P70" s="1">
        <f t="shared" si="4"/>
        <v>0.1775777084608553</v>
      </c>
    </row>
    <row r="71" spans="1:16" x14ac:dyDescent="0.25">
      <c r="A71" s="1" t="s">
        <v>96</v>
      </c>
      <c r="B71">
        <v>0.2233814837785556</v>
      </c>
      <c r="C71">
        <v>9.424193821761169E-2</v>
      </c>
      <c r="D71">
        <v>1.140195016049815E-2</v>
      </c>
      <c r="F71" s="1" t="s">
        <v>78</v>
      </c>
      <c r="G71">
        <v>0.10651705210724369</v>
      </c>
      <c r="H71">
        <v>2.1292365438904726E-2</v>
      </c>
      <c r="I71">
        <v>2.5625711613159242E-3</v>
      </c>
      <c r="J71">
        <v>4.8157245655088859E-2</v>
      </c>
      <c r="L71" s="1" t="str">
        <f t="shared" si="3"/>
        <v>1790</v>
      </c>
      <c r="M71" s="1">
        <f t="shared" si="0"/>
        <v>0.10651705210724369</v>
      </c>
      <c r="N71" s="1">
        <f t="shared" si="1"/>
        <v>2.1292365438904726E-2</v>
      </c>
      <c r="O71" s="1">
        <f t="shared" si="2"/>
        <v>2.5625711613159242E-3</v>
      </c>
      <c r="P71" s="1">
        <f t="shared" si="4"/>
        <v>4.8157245655088859E-2</v>
      </c>
    </row>
    <row r="72" spans="1:16" x14ac:dyDescent="0.25">
      <c r="A72" s="1" t="s">
        <v>97</v>
      </c>
      <c r="B72">
        <v>0.45165624001135257</v>
      </c>
      <c r="C72">
        <v>0.10332779348730207</v>
      </c>
      <c r="D72">
        <v>1.3892615313551595E-2</v>
      </c>
      <c r="F72" s="1" t="s">
        <v>138</v>
      </c>
      <c r="G72">
        <v>7.8763421599098674E-2</v>
      </c>
      <c r="H72">
        <v>2.2520869448348461E-2</v>
      </c>
      <c r="I72">
        <v>2.6797969104300923E-3</v>
      </c>
      <c r="J72">
        <v>6.2847724950278114E-2</v>
      </c>
      <c r="L72" s="1" t="str">
        <f t="shared" si="3"/>
        <v>1791</v>
      </c>
      <c r="M72" s="1">
        <f t="shared" si="0"/>
        <v>7.8763421599098674E-2</v>
      </c>
      <c r="N72" s="1">
        <f t="shared" si="1"/>
        <v>2.2520869448348461E-2</v>
      </c>
      <c r="O72" s="1">
        <f t="shared" si="2"/>
        <v>2.6797969104300923E-3</v>
      </c>
      <c r="P72" s="1">
        <f t="shared" si="4"/>
        <v>6.2847724950278114E-2</v>
      </c>
    </row>
    <row r="73" spans="1:16" x14ac:dyDescent="0.25">
      <c r="A73" s="1" t="s">
        <v>98</v>
      </c>
      <c r="B73">
        <v>0.56260480816468494</v>
      </c>
      <c r="C73">
        <v>0.12682692321383973</v>
      </c>
      <c r="D73">
        <v>1.7138170862540002E-2</v>
      </c>
      <c r="F73" s="1" t="s">
        <v>139</v>
      </c>
      <c r="G73">
        <v>8.3295221704640265E-2</v>
      </c>
      <c r="H73">
        <v>2.3681447820121611E-2</v>
      </c>
      <c r="I73">
        <v>2.7187019720913241E-3</v>
      </c>
      <c r="J73">
        <v>0.16019458108952775</v>
      </c>
      <c r="L73" s="1" t="str">
        <f t="shared" si="3"/>
        <v>1792</v>
      </c>
      <c r="M73" s="1">
        <f t="shared" si="0"/>
        <v>8.3295221704640265E-2</v>
      </c>
      <c r="N73" s="1">
        <f t="shared" si="1"/>
        <v>2.3681447820121611E-2</v>
      </c>
      <c r="O73" s="1">
        <f t="shared" si="2"/>
        <v>2.7187019720913241E-3</v>
      </c>
      <c r="P73" s="1">
        <f t="shared" si="4"/>
        <v>0.16019458108952775</v>
      </c>
    </row>
    <row r="74" spans="1:16" x14ac:dyDescent="0.25">
      <c r="A74" s="1" t="s">
        <v>99</v>
      </c>
      <c r="B74">
        <v>0.70896001748194959</v>
      </c>
      <c r="C74">
        <v>0.15308791246124531</v>
      </c>
      <c r="D74">
        <v>2.1055834073354211E-2</v>
      </c>
      <c r="F74" s="1" t="s">
        <v>140</v>
      </c>
      <c r="G74">
        <v>0.10531316090064909</v>
      </c>
      <c r="H74">
        <v>2.4541144785972118E-2</v>
      </c>
      <c r="I74">
        <v>2.7524229639902796E-3</v>
      </c>
      <c r="J74">
        <v>0.20662251788356223</v>
      </c>
      <c r="L74" s="1" t="str">
        <f t="shared" si="3"/>
        <v>1793</v>
      </c>
      <c r="M74" s="1">
        <f t="shared" si="0"/>
        <v>0.10531316090064909</v>
      </c>
      <c r="N74" s="1">
        <f t="shared" si="1"/>
        <v>2.4541144785972118E-2</v>
      </c>
      <c r="O74" s="1">
        <f t="shared" si="2"/>
        <v>2.7524229639902796E-3</v>
      </c>
      <c r="P74" s="1">
        <f t="shared" si="4"/>
        <v>0.20662251788356223</v>
      </c>
    </row>
    <row r="75" spans="1:16" x14ac:dyDescent="0.25">
      <c r="A75" s="1" t="s">
        <v>12</v>
      </c>
      <c r="B75">
        <v>0.85596752395637132</v>
      </c>
      <c r="C75">
        <v>0.21171271286630064</v>
      </c>
      <c r="D75">
        <v>2.8419034447582585E-2</v>
      </c>
      <c r="F75" s="1" t="s">
        <v>141</v>
      </c>
      <c r="G75">
        <v>0.11782555756293009</v>
      </c>
      <c r="H75">
        <v>2.5168894403796317E-2</v>
      </c>
      <c r="I75">
        <v>2.8358702959845336E-3</v>
      </c>
      <c r="J75">
        <v>0.20275454859793413</v>
      </c>
      <c r="L75" s="1" t="str">
        <f t="shared" si="3"/>
        <v>1794</v>
      </c>
      <c r="M75" s="1">
        <f t="shared" si="0"/>
        <v>0.11782555756293009</v>
      </c>
      <c r="N75" s="1">
        <f t="shared" si="1"/>
        <v>2.5168894403796317E-2</v>
      </c>
      <c r="O75" s="1">
        <f t="shared" si="2"/>
        <v>2.8358702959845336E-3</v>
      </c>
      <c r="P75" s="1">
        <f t="shared" si="4"/>
        <v>0.20275454859793413</v>
      </c>
    </row>
    <row r="76" spans="1:16" x14ac:dyDescent="0.25">
      <c r="A76" s="1" t="s">
        <v>13</v>
      </c>
      <c r="B76">
        <v>1.1233538834009702</v>
      </c>
      <c r="C76">
        <v>0.27624050422682911</v>
      </c>
      <c r="D76">
        <v>3.6818041321088193E-2</v>
      </c>
      <c r="F76" s="1" t="s">
        <v>142</v>
      </c>
      <c r="G76">
        <v>0.11823249842980153</v>
      </c>
      <c r="H76">
        <v>2.5789261779318125E-2</v>
      </c>
      <c r="I76">
        <v>2.9499649002034107E-3</v>
      </c>
      <c r="J76">
        <v>0.17454281601906174</v>
      </c>
      <c r="L76" s="1" t="str">
        <f t="shared" si="3"/>
        <v>1795</v>
      </c>
      <c r="M76" s="1">
        <f t="shared" si="0"/>
        <v>0.11823249842980153</v>
      </c>
      <c r="N76" s="1">
        <f t="shared" si="1"/>
        <v>2.5789261779318125E-2</v>
      </c>
      <c r="O76" s="1">
        <f t="shared" si="2"/>
        <v>2.9499649002034107E-3</v>
      </c>
      <c r="P76" s="1">
        <f t="shared" si="4"/>
        <v>0.17454281601906174</v>
      </c>
    </row>
    <row r="77" spans="1:16" x14ac:dyDescent="0.25">
      <c r="A77" s="1" t="s">
        <v>14</v>
      </c>
      <c r="B77">
        <v>1.4079039749625784</v>
      </c>
      <c r="C77">
        <v>0.35795778695858288</v>
      </c>
      <c r="D77">
        <v>4.7511915138626237E-2</v>
      </c>
      <c r="F77" s="1" t="s">
        <v>143</v>
      </c>
      <c r="G77">
        <v>0.11343568940215967</v>
      </c>
      <c r="H77">
        <v>2.6500750923273291E-2</v>
      </c>
      <c r="I77">
        <v>3.0658175650903896E-3</v>
      </c>
      <c r="J77">
        <v>0.16505651063253712</v>
      </c>
      <c r="L77" s="1" t="str">
        <f t="shared" si="3"/>
        <v>1796</v>
      </c>
      <c r="M77" s="1">
        <f t="shared" si="0"/>
        <v>0.11343568940215967</v>
      </c>
      <c r="N77" s="1">
        <f t="shared" si="1"/>
        <v>2.6500750923273291E-2</v>
      </c>
      <c r="O77" s="1">
        <f t="shared" si="2"/>
        <v>3.0658175650903896E-3</v>
      </c>
      <c r="P77" s="1">
        <f t="shared" si="4"/>
        <v>0.16505651063253712</v>
      </c>
    </row>
    <row r="78" spans="1:16" x14ac:dyDescent="0.25">
      <c r="A78" s="1" t="s">
        <v>15</v>
      </c>
      <c r="B78">
        <v>1.6634592942424451</v>
      </c>
      <c r="C78">
        <v>0.4531454997658303</v>
      </c>
      <c r="D78">
        <v>5.9912855598860011E-2</v>
      </c>
      <c r="F78" s="1" t="s">
        <v>144</v>
      </c>
      <c r="G78">
        <v>0.11275501926336118</v>
      </c>
      <c r="H78">
        <v>2.7280950818031287E-2</v>
      </c>
      <c r="I78">
        <v>3.1663750397782318E-3</v>
      </c>
      <c r="J78">
        <v>0.17814012122493339</v>
      </c>
      <c r="L78" s="1" t="str">
        <f t="shared" si="3"/>
        <v>1797</v>
      </c>
      <c r="M78" s="1">
        <f t="shared" si="0"/>
        <v>0.11275501926336118</v>
      </c>
      <c r="N78" s="1">
        <f t="shared" si="1"/>
        <v>2.7280950818031287E-2</v>
      </c>
      <c r="O78" s="1">
        <f t="shared" si="2"/>
        <v>3.1663750397782318E-3</v>
      </c>
      <c r="P78" s="1">
        <f t="shared" si="4"/>
        <v>0.17814012122493339</v>
      </c>
    </row>
    <row r="79" spans="1:16" x14ac:dyDescent="0.25">
      <c r="A79" s="1" t="s">
        <v>16</v>
      </c>
      <c r="B79">
        <v>1.864216679688713</v>
      </c>
      <c r="C79">
        <v>0.55209669031398378</v>
      </c>
      <c r="D79">
        <v>7.3088922020445188E-2</v>
      </c>
      <c r="F79" s="1" t="s">
        <v>145</v>
      </c>
      <c r="G79">
        <v>0.11676659215220878</v>
      </c>
      <c r="H79">
        <v>2.8059511879067887E-2</v>
      </c>
      <c r="I79">
        <v>3.2591712999671184E-3</v>
      </c>
      <c r="J79">
        <v>0.18961726349152477</v>
      </c>
      <c r="L79" s="1" t="str">
        <f t="shared" si="3"/>
        <v>1798</v>
      </c>
      <c r="M79" s="1">
        <f t="shared" si="0"/>
        <v>0.11676659215220878</v>
      </c>
      <c r="N79" s="1">
        <f t="shared" si="1"/>
        <v>2.8059511879067887E-2</v>
      </c>
      <c r="O79" s="1">
        <f t="shared" si="2"/>
        <v>3.2591712999671184E-3</v>
      </c>
      <c r="P79" s="1">
        <f t="shared" si="4"/>
        <v>0.18961726349152477</v>
      </c>
    </row>
    <row r="80" spans="1:16" x14ac:dyDescent="0.25">
      <c r="A80" s="1" t="s">
        <v>17</v>
      </c>
      <c r="B80">
        <v>1.9846802202396638</v>
      </c>
      <c r="C80">
        <v>0.64499342707602147</v>
      </c>
      <c r="D80">
        <v>8.6027041595031356E-2</v>
      </c>
      <c r="F80" s="1" t="s">
        <v>146</v>
      </c>
      <c r="G80">
        <v>0.12089084196037721</v>
      </c>
      <c r="H80">
        <v>2.8810617507996145E-2</v>
      </c>
      <c r="I80">
        <v>3.357248898881613E-3</v>
      </c>
      <c r="J80">
        <v>0.19552671748234374</v>
      </c>
      <c r="L80" s="1" t="str">
        <f t="shared" si="3"/>
        <v>1799</v>
      </c>
      <c r="M80" s="1">
        <f t="shared" si="0"/>
        <v>0.12089084196037721</v>
      </c>
      <c r="N80" s="1">
        <f t="shared" si="1"/>
        <v>2.8810617507996145E-2</v>
      </c>
      <c r="O80" s="1">
        <f t="shared" si="2"/>
        <v>3.357248898881613E-3</v>
      </c>
      <c r="P80" s="1">
        <f t="shared" si="4"/>
        <v>0.19552671748234374</v>
      </c>
    </row>
    <row r="81" spans="1:16" x14ac:dyDescent="0.25">
      <c r="A81" s="1" t="s">
        <v>18</v>
      </c>
      <c r="B81">
        <v>2.0468352392517435</v>
      </c>
      <c r="C81">
        <v>0.72344106856302659</v>
      </c>
      <c r="D81">
        <v>9.7904929155692141E-2</v>
      </c>
      <c r="F81" s="1" t="s">
        <v>79</v>
      </c>
      <c r="G81">
        <v>0.12474718046797215</v>
      </c>
      <c r="H81">
        <v>2.955761998550015E-2</v>
      </c>
      <c r="I81">
        <v>3.4615283010294923E-3</v>
      </c>
      <c r="J81">
        <v>0.20926198487935943</v>
      </c>
      <c r="L81" s="1" t="str">
        <f t="shared" si="3"/>
        <v>1800</v>
      </c>
      <c r="M81" s="1">
        <f t="shared" si="0"/>
        <v>0.12474718046797215</v>
      </c>
      <c r="N81" s="1">
        <f t="shared" si="1"/>
        <v>2.955761998550015E-2</v>
      </c>
      <c r="O81" s="1">
        <f t="shared" si="2"/>
        <v>3.4615283010294923E-3</v>
      </c>
      <c r="P81" s="1">
        <f t="shared" si="4"/>
        <v>0.20926198487935943</v>
      </c>
    </row>
    <row r="82" spans="1:16" x14ac:dyDescent="0.25">
      <c r="A82" s="1" t="s">
        <v>19</v>
      </c>
      <c r="B82">
        <v>2.0713045695667671</v>
      </c>
      <c r="C82">
        <v>0.78571041500969385</v>
      </c>
      <c r="D82">
        <v>0.10851698045472589</v>
      </c>
      <c r="F82" s="1" t="s">
        <v>147</v>
      </c>
      <c r="G82">
        <v>0.13055471536815427</v>
      </c>
      <c r="H82">
        <v>3.0320033904964828E-2</v>
      </c>
      <c r="I82">
        <v>3.5692629053636887E-3</v>
      </c>
      <c r="J82">
        <v>0.22675673127090079</v>
      </c>
      <c r="L82" s="1" t="str">
        <f t="shared" si="3"/>
        <v>1801</v>
      </c>
      <c r="M82" s="1">
        <f t="shared" si="0"/>
        <v>0.13055471536815427</v>
      </c>
      <c r="N82" s="1">
        <f t="shared" si="1"/>
        <v>3.0320033904964828E-2</v>
      </c>
      <c r="O82" s="1">
        <f t="shared" si="2"/>
        <v>3.5692629053636887E-3</v>
      </c>
      <c r="P82" s="1">
        <f t="shared" si="4"/>
        <v>0.22675673127090079</v>
      </c>
    </row>
    <row r="83" spans="1:16" x14ac:dyDescent="0.25">
      <c r="A83" s="1" t="s">
        <v>20</v>
      </c>
      <c r="B83">
        <v>2.0618961513627716</v>
      </c>
      <c r="C83">
        <v>0.83281497569793461</v>
      </c>
      <c r="D83">
        <v>0.11777548585729283</v>
      </c>
      <c r="F83" s="1" t="s">
        <v>148</v>
      </c>
      <c r="G83">
        <v>0.13608273305114776</v>
      </c>
      <c r="H83">
        <v>3.1102908253450325E-2</v>
      </c>
      <c r="I83">
        <v>3.6844739562008448E-3</v>
      </c>
      <c r="J83">
        <v>0.22409243305161353</v>
      </c>
      <c r="L83" s="1" t="str">
        <f t="shared" si="3"/>
        <v>1802</v>
      </c>
      <c r="M83" s="1">
        <f t="shared" si="0"/>
        <v>0.13608273305114776</v>
      </c>
      <c r="N83" s="1">
        <f t="shared" si="1"/>
        <v>3.1102908253450325E-2</v>
      </c>
      <c r="O83" s="1">
        <f t="shared" si="2"/>
        <v>3.6844739562008448E-3</v>
      </c>
      <c r="P83" s="1">
        <f t="shared" si="4"/>
        <v>0.22409243305161353</v>
      </c>
    </row>
    <row r="84" spans="1:16" x14ac:dyDescent="0.25">
      <c r="A84" s="1" t="s">
        <v>21</v>
      </c>
      <c r="B84">
        <v>2.0289016911326052</v>
      </c>
      <c r="C84">
        <v>0.86609504663039383</v>
      </c>
      <c r="D84">
        <v>0.125701161432936</v>
      </c>
      <c r="F84" s="1" t="s">
        <v>149</v>
      </c>
      <c r="G84">
        <v>0.13709261221733729</v>
      </c>
      <c r="H84">
        <v>3.1922561330720009E-2</v>
      </c>
      <c r="I84">
        <v>3.8098663634744106E-3</v>
      </c>
      <c r="J84">
        <v>0.2123887409681717</v>
      </c>
      <c r="L84" s="1" t="str">
        <f t="shared" si="3"/>
        <v>1803</v>
      </c>
      <c r="M84" s="1">
        <f t="shared" si="0"/>
        <v>0.13709261221733729</v>
      </c>
      <c r="N84" s="1">
        <f t="shared" si="1"/>
        <v>3.1922561330720009E-2</v>
      </c>
      <c r="O84" s="1">
        <f t="shared" si="2"/>
        <v>3.8098663634744106E-3</v>
      </c>
      <c r="P84" s="1">
        <f t="shared" si="4"/>
        <v>0.2123887409681717</v>
      </c>
    </row>
    <row r="85" spans="1:16" x14ac:dyDescent="0.25">
      <c r="A85" s="1" t="s">
        <v>22</v>
      </c>
      <c r="B85">
        <v>1.9475438935945237</v>
      </c>
      <c r="C85">
        <v>0.88611481346167564</v>
      </c>
      <c r="D85">
        <v>0.13212694488240329</v>
      </c>
      <c r="F85" s="1" t="s">
        <v>150</v>
      </c>
      <c r="G85">
        <v>0.13632328019264273</v>
      </c>
      <c r="H85">
        <v>3.2799039840531223E-2</v>
      </c>
      <c r="I85">
        <v>3.934879578225167E-3</v>
      </c>
      <c r="J85">
        <v>0.21112742432819509</v>
      </c>
      <c r="L85" s="1" t="str">
        <f t="shared" si="3"/>
        <v>1804</v>
      </c>
      <c r="M85" s="1">
        <f t="shared" si="0"/>
        <v>0.13632328019264273</v>
      </c>
      <c r="N85" s="1">
        <f t="shared" si="1"/>
        <v>3.2799039840531223E-2</v>
      </c>
      <c r="O85" s="1">
        <f t="shared" si="2"/>
        <v>3.934879578225167E-3</v>
      </c>
      <c r="P85" s="1">
        <f t="shared" si="4"/>
        <v>0.21112742432819509</v>
      </c>
    </row>
    <row r="86" spans="1:16" x14ac:dyDescent="0.25">
      <c r="A86" s="1" t="s">
        <v>23</v>
      </c>
      <c r="B86">
        <v>1.838517744164728</v>
      </c>
      <c r="C86">
        <v>0.89082388649629296</v>
      </c>
      <c r="D86">
        <v>0.13681852308110329</v>
      </c>
      <c r="F86" s="1" t="s">
        <v>151</v>
      </c>
      <c r="G86">
        <v>0.13712813905480314</v>
      </c>
      <c r="H86">
        <v>3.371273047439776E-2</v>
      </c>
      <c r="I86">
        <v>4.0530715118016506E-3</v>
      </c>
      <c r="J86">
        <v>0.21061564545928957</v>
      </c>
      <c r="L86" s="1" t="str">
        <f t="shared" si="3"/>
        <v>1805</v>
      </c>
      <c r="M86" s="1">
        <f t="shared" si="0"/>
        <v>0.13712813905480314</v>
      </c>
      <c r="N86" s="1">
        <f t="shared" si="1"/>
        <v>3.371273047439776E-2</v>
      </c>
      <c r="O86" s="1">
        <f t="shared" si="2"/>
        <v>4.0530715118016506E-3</v>
      </c>
      <c r="P86" s="1">
        <f t="shared" si="4"/>
        <v>0.21061564545928957</v>
      </c>
    </row>
    <row r="87" spans="1:16" x14ac:dyDescent="0.25">
      <c r="A87" s="1" t="s">
        <v>24</v>
      </c>
      <c r="B87">
        <v>1.717245521854339</v>
      </c>
      <c r="C87">
        <v>0.8819171554293177</v>
      </c>
      <c r="D87">
        <v>0.13993970477538295</v>
      </c>
      <c r="F87" s="1" t="s">
        <v>152</v>
      </c>
      <c r="G87">
        <v>0.13763135707499274</v>
      </c>
      <c r="H87">
        <v>3.462909960202204E-2</v>
      </c>
      <c r="I87">
        <v>4.1690461259880855E-3</v>
      </c>
      <c r="J87">
        <v>0.2032137464797161</v>
      </c>
      <c r="L87" s="1" t="str">
        <f t="shared" si="3"/>
        <v>1806</v>
      </c>
      <c r="M87" s="1">
        <f t="shared" si="0"/>
        <v>0.13763135707499274</v>
      </c>
      <c r="N87" s="1">
        <f t="shared" si="1"/>
        <v>3.462909960202204E-2</v>
      </c>
      <c r="O87" s="1">
        <f t="shared" si="2"/>
        <v>4.1690461259880855E-3</v>
      </c>
      <c r="P87" s="1">
        <f t="shared" si="4"/>
        <v>0.2032137464797161</v>
      </c>
    </row>
    <row r="88" spans="1:16" x14ac:dyDescent="0.25">
      <c r="A88" s="1" t="s">
        <v>25</v>
      </c>
      <c r="B88">
        <v>1.5887992604970993</v>
      </c>
      <c r="C88">
        <v>0.86232620527237314</v>
      </c>
      <c r="D88">
        <v>0.14169962513793627</v>
      </c>
      <c r="F88" s="1" t="s">
        <v>153</v>
      </c>
      <c r="G88">
        <v>0.13659787458332556</v>
      </c>
      <c r="H88">
        <v>3.5538328492012258E-2</v>
      </c>
      <c r="I88">
        <v>4.283658196670417E-3</v>
      </c>
      <c r="J88">
        <v>0.19560705100251044</v>
      </c>
      <c r="L88" s="1" t="str">
        <f t="shared" si="3"/>
        <v>1807</v>
      </c>
      <c r="M88" s="1">
        <f t="shared" si="0"/>
        <v>0.13659787458332556</v>
      </c>
      <c r="N88" s="1">
        <f t="shared" si="1"/>
        <v>3.5538328492012258E-2</v>
      </c>
      <c r="O88" s="1">
        <f t="shared" si="2"/>
        <v>4.283658196670417E-3</v>
      </c>
      <c r="P88" s="1">
        <f t="shared" si="4"/>
        <v>0.19560705100251044</v>
      </c>
    </row>
    <row r="89" spans="1:16" x14ac:dyDescent="0.25">
      <c r="A89" s="1" t="s">
        <v>26</v>
      </c>
      <c r="B89">
        <v>1.5</v>
      </c>
      <c r="C89">
        <v>0.83529122877438633</v>
      </c>
      <c r="D89">
        <v>0.1424883374337618</v>
      </c>
      <c r="F89" s="1" t="s">
        <v>154</v>
      </c>
      <c r="G89">
        <v>0.10519167241515423</v>
      </c>
      <c r="H89">
        <v>3.6436214781399544E-2</v>
      </c>
      <c r="I89">
        <v>4.3931787808844701E-3</v>
      </c>
      <c r="J89">
        <v>-0.19966273448338501</v>
      </c>
      <c r="L89" s="1" t="str">
        <f t="shared" si="3"/>
        <v>1808</v>
      </c>
      <c r="M89" s="1">
        <f t="shared" si="0"/>
        <v>0.10519167241515423</v>
      </c>
      <c r="N89" s="1">
        <f t="shared" si="1"/>
        <v>3.6436214781399544E-2</v>
      </c>
      <c r="O89" s="1">
        <f t="shared" si="2"/>
        <v>4.3931787808844701E-3</v>
      </c>
      <c r="P89" s="1">
        <f t="shared" si="4"/>
        <v>-0.19966273448338501</v>
      </c>
    </row>
    <row r="90" spans="1:16" x14ac:dyDescent="0.25">
      <c r="A90" s="1" t="s">
        <v>100</v>
      </c>
      <c r="B90">
        <v>1.4813924276565238</v>
      </c>
      <c r="C90">
        <v>0.81085079112013625</v>
      </c>
      <c r="D90">
        <v>0.1434722979737996</v>
      </c>
      <c r="F90" s="1" t="s">
        <v>155</v>
      </c>
      <c r="G90">
        <v>-4.9617547112064217E-2</v>
      </c>
      <c r="H90">
        <v>3.7307966790327093E-2</v>
      </c>
      <c r="I90">
        <v>4.496900559608474E-3</v>
      </c>
      <c r="J90">
        <v>-1.1145794631450443</v>
      </c>
      <c r="L90" s="1" t="str">
        <f t="shared" si="3"/>
        <v>1809</v>
      </c>
      <c r="M90" s="1">
        <f t="shared" si="0"/>
        <v>-4.9617547112064217E-2</v>
      </c>
      <c r="N90" s="1">
        <f t="shared" si="1"/>
        <v>3.7307966790327093E-2</v>
      </c>
      <c r="O90" s="1">
        <f t="shared" si="2"/>
        <v>4.496900559608474E-3</v>
      </c>
      <c r="P90" s="1">
        <f t="shared" si="4"/>
        <v>-1.1145794631450443</v>
      </c>
    </row>
    <row r="91" spans="1:16" x14ac:dyDescent="0.25">
      <c r="A91" s="1" t="s">
        <v>101</v>
      </c>
      <c r="B91">
        <v>1.4363428411726555</v>
      </c>
      <c r="C91">
        <v>0.79453367267478392</v>
      </c>
      <c r="D91">
        <v>0.14480898170691728</v>
      </c>
      <c r="F91" s="1" t="s">
        <v>80</v>
      </c>
      <c r="G91">
        <v>-0.29006212041546681</v>
      </c>
      <c r="H91">
        <v>3.8140968039180788E-2</v>
      </c>
      <c r="I91">
        <v>4.3816623653857266E-3</v>
      </c>
      <c r="J91">
        <v>-1.439147744518394</v>
      </c>
      <c r="L91" s="1" t="str">
        <f t="shared" si="3"/>
        <v>1810</v>
      </c>
      <c r="M91" s="1">
        <f t="shared" si="0"/>
        <v>-0.29006212041546681</v>
      </c>
      <c r="N91" s="1">
        <f t="shared" si="1"/>
        <v>3.8140968039180788E-2</v>
      </c>
      <c r="O91" s="1">
        <f t="shared" si="2"/>
        <v>4.3816623653857266E-3</v>
      </c>
      <c r="P91" s="1">
        <f t="shared" si="4"/>
        <v>-1.439147744518394</v>
      </c>
    </row>
    <row r="92" spans="1:16" x14ac:dyDescent="0.25">
      <c r="A92" s="1"/>
      <c r="F92" s="1" t="s">
        <v>156</v>
      </c>
      <c r="G92">
        <v>-0.36881991516449153</v>
      </c>
      <c r="H92">
        <v>3.8247986589635026E-2</v>
      </c>
      <c r="I92">
        <v>3.7296791464783694E-3</v>
      </c>
      <c r="J92">
        <v>-0.81566033226751034</v>
      </c>
      <c r="L92" s="1" t="str">
        <f t="shared" si="3"/>
        <v>1811</v>
      </c>
      <c r="M92" s="1">
        <f t="shared" si="0"/>
        <v>-0.36881991516449153</v>
      </c>
      <c r="N92" s="1">
        <f t="shared" si="1"/>
        <v>3.8247986589635026E-2</v>
      </c>
      <c r="O92" s="1">
        <f t="shared" si="2"/>
        <v>3.7296791464783694E-3</v>
      </c>
      <c r="P92" s="1">
        <f t="shared" si="4"/>
        <v>-0.81566033226751034</v>
      </c>
    </row>
    <row r="93" spans="1:16" x14ac:dyDescent="0.25">
      <c r="A93" s="1"/>
      <c r="F93" s="1" t="s">
        <v>157</v>
      </c>
      <c r="G93">
        <v>-0.24741190670148977</v>
      </c>
      <c r="H93">
        <v>3.6133431877443688E-2</v>
      </c>
      <c r="I93">
        <v>2.8125259380473375E-3</v>
      </c>
      <c r="J93">
        <v>-0.29504315314571955</v>
      </c>
      <c r="L93" s="1" t="str">
        <f t="shared" si="3"/>
        <v>1812</v>
      </c>
      <c r="M93" s="1">
        <f t="shared" si="0"/>
        <v>-0.24741190670148977</v>
      </c>
      <c r="N93" s="1">
        <f t="shared" si="1"/>
        <v>3.6133431877443688E-2</v>
      </c>
      <c r="O93" s="1">
        <f t="shared" si="2"/>
        <v>2.8125259380473375E-3</v>
      </c>
      <c r="P93" s="1">
        <f t="shared" si="4"/>
        <v>-0.29504315314571955</v>
      </c>
    </row>
    <row r="94" spans="1:16" x14ac:dyDescent="0.25">
      <c r="A94" s="1"/>
      <c r="F94" s="1" t="s">
        <v>158</v>
      </c>
      <c r="G94">
        <v>-0.13286986101856882</v>
      </c>
      <c r="H94">
        <v>3.1610525640712955E-2</v>
      </c>
      <c r="I94">
        <v>2.1822509771112081E-3</v>
      </c>
      <c r="J94">
        <v>-0.14852027180603142</v>
      </c>
      <c r="L94" s="1" t="str">
        <f t="shared" si="3"/>
        <v>1813</v>
      </c>
      <c r="M94" s="1">
        <f t="shared" si="0"/>
        <v>-0.13286986101856882</v>
      </c>
      <c r="N94" s="1">
        <f t="shared" si="1"/>
        <v>3.1610525640712955E-2</v>
      </c>
      <c r="O94" s="1">
        <f t="shared" si="2"/>
        <v>2.1822509771112081E-3</v>
      </c>
      <c r="P94" s="1">
        <f t="shared" si="4"/>
        <v>-0.14852027180603142</v>
      </c>
    </row>
    <row r="95" spans="1:16" x14ac:dyDescent="0.25">
      <c r="A95" s="1"/>
      <c r="F95" s="1" t="s">
        <v>159</v>
      </c>
      <c r="G95">
        <v>-0.12430180062735002</v>
      </c>
      <c r="H95">
        <v>2.6313303375678738E-2</v>
      </c>
      <c r="I95">
        <v>1.8655482483666361E-3</v>
      </c>
      <c r="J95">
        <v>-0.56819024562602505</v>
      </c>
      <c r="L95" s="1" t="str">
        <f t="shared" si="3"/>
        <v>1814</v>
      </c>
      <c r="M95" s="1">
        <f t="shared" si="0"/>
        <v>-0.12430180062735002</v>
      </c>
      <c r="N95" s="1">
        <f t="shared" si="1"/>
        <v>2.6313303375678738E-2</v>
      </c>
      <c r="O95" s="1">
        <f t="shared" si="2"/>
        <v>1.8655482483666361E-3</v>
      </c>
      <c r="P95" s="1">
        <f t="shared" si="4"/>
        <v>-0.56819024562602505</v>
      </c>
    </row>
    <row r="96" spans="1:16" x14ac:dyDescent="0.25">
      <c r="A96" s="1"/>
      <c r="F96" s="1" t="s">
        <v>160</v>
      </c>
      <c r="G96">
        <v>-0.29807536866227963</v>
      </c>
      <c r="H96">
        <v>2.1487703760321938E-2</v>
      </c>
      <c r="I96">
        <v>1.6731570402423416E-3</v>
      </c>
      <c r="J96">
        <v>-1.7363391755616473</v>
      </c>
      <c r="L96" s="1" t="str">
        <f t="shared" si="3"/>
        <v>1815</v>
      </c>
      <c r="M96" s="1">
        <f t="shared" si="0"/>
        <v>-0.29807536866227963</v>
      </c>
      <c r="N96" s="1">
        <f t="shared" si="1"/>
        <v>2.1487703760321938E-2</v>
      </c>
      <c r="O96" s="1">
        <f t="shared" si="2"/>
        <v>1.6731570402423416E-3</v>
      </c>
      <c r="P96" s="1">
        <f t="shared" si="4"/>
        <v>-1.7363391755616473</v>
      </c>
    </row>
    <row r="97" spans="1:16" x14ac:dyDescent="0.25">
      <c r="A97" s="1"/>
      <c r="F97" s="1" t="s">
        <v>161</v>
      </c>
      <c r="G97">
        <v>-0.59873571000961845</v>
      </c>
      <c r="H97">
        <v>1.7412659404942715E-2</v>
      </c>
      <c r="I97">
        <v>1.2744226595449526E-3</v>
      </c>
      <c r="J97">
        <v>-2.1379801738299746</v>
      </c>
      <c r="L97" s="1" t="str">
        <f t="shared" si="3"/>
        <v>1816</v>
      </c>
      <c r="M97" s="1">
        <f t="shared" si="0"/>
        <v>-0.59873571000961845</v>
      </c>
      <c r="N97" s="1">
        <f t="shared" si="1"/>
        <v>1.7412659404942715E-2</v>
      </c>
      <c r="O97" s="1">
        <f t="shared" si="2"/>
        <v>1.2744226595449526E-3</v>
      </c>
      <c r="P97" s="1">
        <f t="shared" si="4"/>
        <v>-2.1379801738299746</v>
      </c>
    </row>
    <row r="98" spans="1:16" x14ac:dyDescent="0.25">
      <c r="A98" s="1"/>
      <c r="F98" s="1" t="s">
        <v>162</v>
      </c>
      <c r="G98">
        <v>-0.68427030894634799</v>
      </c>
      <c r="H98">
        <v>1.3230699644691922E-2</v>
      </c>
      <c r="I98">
        <v>2.1010504566530198E-4</v>
      </c>
      <c r="J98">
        <v>-1.2164800535272093</v>
      </c>
      <c r="L98" s="1" t="str">
        <f t="shared" si="3"/>
        <v>1817</v>
      </c>
      <c r="M98" s="1">
        <f t="shared" si="0"/>
        <v>-0.68427030894634799</v>
      </c>
      <c r="N98" s="1">
        <f t="shared" si="1"/>
        <v>1.3230699644691922E-2</v>
      </c>
      <c r="O98" s="1">
        <f t="shared" si="2"/>
        <v>2.1010504566530198E-4</v>
      </c>
      <c r="P98" s="1">
        <f t="shared" si="4"/>
        <v>-1.2164800535272093</v>
      </c>
    </row>
    <row r="99" spans="1:16" x14ac:dyDescent="0.25">
      <c r="A99" s="1"/>
      <c r="F99" s="1" t="s">
        <v>163</v>
      </c>
      <c r="G99">
        <v>-0.48346778011370029</v>
      </c>
      <c r="H99">
        <v>6.8729452442136511E-3</v>
      </c>
      <c r="I99">
        <v>-1.1741378040870637E-3</v>
      </c>
      <c r="J99">
        <v>-0.33805194704661606</v>
      </c>
      <c r="L99" s="1" t="str">
        <f t="shared" si="3"/>
        <v>1818</v>
      </c>
      <c r="M99" s="1">
        <f t="shared" si="0"/>
        <v>-0.48346778011370029</v>
      </c>
      <c r="N99" s="1">
        <f t="shared" si="1"/>
        <v>6.8729452442136511E-3</v>
      </c>
      <c r="O99" s="1">
        <f t="shared" si="2"/>
        <v>-1.1741378040870637E-3</v>
      </c>
      <c r="P99" s="1">
        <f t="shared" si="4"/>
        <v>-0.33805194704661606</v>
      </c>
    </row>
    <row r="100" spans="1:16" x14ac:dyDescent="0.25">
      <c r="A100" s="1"/>
      <c r="F100" s="1" t="s">
        <v>164</v>
      </c>
      <c r="G100">
        <v>-0.27125920920021268</v>
      </c>
      <c r="H100">
        <v>-2.0182185263220662E-3</v>
      </c>
      <c r="I100">
        <v>-2.113016748453348E-3</v>
      </c>
      <c r="J100">
        <v>6.7934256284029942E-3</v>
      </c>
      <c r="L100" s="1" t="str">
        <f t="shared" si="3"/>
        <v>1819</v>
      </c>
      <c r="M100" s="1">
        <f t="shared" si="0"/>
        <v>-0.27125920920021268</v>
      </c>
      <c r="N100" s="1">
        <f t="shared" si="1"/>
        <v>-2.0182185263220662E-3</v>
      </c>
      <c r="O100" s="1">
        <f t="shared" si="2"/>
        <v>-2.113016748453348E-3</v>
      </c>
      <c r="P100" s="1">
        <f t="shared" si="4"/>
        <v>6.7934256284029942E-3</v>
      </c>
    </row>
    <row r="101" spans="1:16" x14ac:dyDescent="0.25">
      <c r="A101" s="1"/>
      <c r="F101" s="1" t="s">
        <v>81</v>
      </c>
      <c r="G101">
        <v>-0.16157903447019167</v>
      </c>
      <c r="H101">
        <v>-1.1250971006924916E-2</v>
      </c>
      <c r="I101">
        <v>-2.5158255335960824E-3</v>
      </c>
      <c r="J101">
        <v>0.10903972345333446</v>
      </c>
      <c r="L101" s="1" t="str">
        <f t="shared" si="3"/>
        <v>1820</v>
      </c>
      <c r="M101" s="1">
        <f t="shared" si="0"/>
        <v>-0.16157903447019167</v>
      </c>
      <c r="N101" s="1">
        <f t="shared" si="1"/>
        <v>-1.1250971006924916E-2</v>
      </c>
      <c r="O101" s="1">
        <f t="shared" si="2"/>
        <v>-2.5158255335960824E-3</v>
      </c>
      <c r="P101" s="1">
        <f t="shared" si="4"/>
        <v>0.10903972345333446</v>
      </c>
    </row>
    <row r="102" spans="1:16" x14ac:dyDescent="0.25">
      <c r="A102" s="1"/>
      <c r="F102" s="1" t="s">
        <v>165</v>
      </c>
      <c r="G102">
        <v>-0.11231823774266683</v>
      </c>
      <c r="H102">
        <v>-1.8982440895050932E-2</v>
      </c>
      <c r="I102">
        <v>-2.6458548149356381E-3</v>
      </c>
      <c r="J102">
        <v>0.12458732311500408</v>
      </c>
      <c r="L102" s="1" t="str">
        <f t="shared" si="3"/>
        <v>1821</v>
      </c>
      <c r="M102" s="1">
        <f t="shared" si="0"/>
        <v>-0.11231823774266683</v>
      </c>
      <c r="N102" s="1">
        <f t="shared" si="1"/>
        <v>-1.8982440895050932E-2</v>
      </c>
      <c r="O102" s="1">
        <f t="shared" si="2"/>
        <v>-2.6458548149356381E-3</v>
      </c>
      <c r="P102" s="1">
        <f t="shared" si="4"/>
        <v>0.12458732311500408</v>
      </c>
    </row>
    <row r="103" spans="1:16" x14ac:dyDescent="0.25">
      <c r="A103" s="1"/>
      <c r="F103" s="1" t="s">
        <v>166</v>
      </c>
      <c r="G103">
        <v>-8.7302141132862277E-2</v>
      </c>
      <c r="H103">
        <v>-2.4750653225062726E-2</v>
      </c>
      <c r="I103">
        <v>-2.6632661467767835E-3</v>
      </c>
      <c r="J103">
        <v>0.13797414966912608</v>
      </c>
      <c r="L103" s="1" t="str">
        <f t="shared" si="3"/>
        <v>1822</v>
      </c>
      <c r="M103" s="1">
        <f t="shared" si="0"/>
        <v>-8.7302141132862277E-2</v>
      </c>
      <c r="N103" s="1">
        <f t="shared" si="1"/>
        <v>-2.4750653225062726E-2</v>
      </c>
      <c r="O103" s="1">
        <f t="shared" si="2"/>
        <v>-2.6632661467767835E-3</v>
      </c>
      <c r="P103" s="1">
        <f t="shared" si="4"/>
        <v>0.13797414966912608</v>
      </c>
    </row>
    <row r="104" spans="1:16" x14ac:dyDescent="0.25">
      <c r="F104" s="1" t="s">
        <v>167</v>
      </c>
      <c r="G104">
        <v>-6.7122143577397375E-2</v>
      </c>
      <c r="H104">
        <v>-2.8745746182815064E-2</v>
      </c>
      <c r="I104">
        <v>-2.6371126415378867E-3</v>
      </c>
      <c r="J104">
        <v>0.15125211574474165</v>
      </c>
      <c r="L104" s="1" t="str">
        <f t="shared" si="3"/>
        <v>1823</v>
      </c>
      <c r="M104" s="1">
        <f t="shared" si="0"/>
        <v>-6.7122143577397375E-2</v>
      </c>
      <c r="N104" s="1">
        <f t="shared" si="1"/>
        <v>-2.8745746182815064E-2</v>
      </c>
      <c r="O104" s="1">
        <f t="shared" si="2"/>
        <v>-2.6371126415378867E-3</v>
      </c>
      <c r="P104" s="1">
        <f t="shared" si="4"/>
        <v>0.15125211574474165</v>
      </c>
    </row>
    <row r="105" spans="1:16" x14ac:dyDescent="0.25">
      <c r="F105" s="1" t="s">
        <v>168</v>
      </c>
      <c r="G105">
        <v>-4.8781385035279602E-2</v>
      </c>
      <c r="H105">
        <v>-3.1329497117110715E-2</v>
      </c>
      <c r="I105">
        <v>-2.5809470304469073E-3</v>
      </c>
      <c r="J105">
        <v>0.16611054628081579</v>
      </c>
      <c r="L105" s="1" t="str">
        <f t="shared" si="3"/>
        <v>1824</v>
      </c>
      <c r="M105" s="1">
        <f t="shared" si="0"/>
        <v>-4.8781385035279602E-2</v>
      </c>
      <c r="N105" s="1">
        <f t="shared" si="1"/>
        <v>-3.1329497117110715E-2</v>
      </c>
      <c r="O105" s="1">
        <f t="shared" si="2"/>
        <v>-2.5809470304469073E-3</v>
      </c>
      <c r="P105" s="1">
        <f t="shared" si="4"/>
        <v>0.16611054628081579</v>
      </c>
    </row>
    <row r="106" spans="1:16" x14ac:dyDescent="0.25">
      <c r="F106" s="1" t="s">
        <v>169</v>
      </c>
      <c r="G106">
        <v>-3.1232246869515281E-2</v>
      </c>
      <c r="H106">
        <v>-3.2807486845903462E-2</v>
      </c>
      <c r="I106">
        <v>-2.5000041648847527E-3</v>
      </c>
      <c r="J106">
        <v>0.18401749844979581</v>
      </c>
      <c r="L106" s="1" t="str">
        <f t="shared" si="3"/>
        <v>1825</v>
      </c>
      <c r="M106" s="1">
        <f t="shared" si="0"/>
        <v>-3.1232246869515281E-2</v>
      </c>
      <c r="N106" s="1">
        <f t="shared" si="1"/>
        <v>-3.2807486845903462E-2</v>
      </c>
      <c r="O106" s="1">
        <f t="shared" si="2"/>
        <v>-2.5000041648847527E-3</v>
      </c>
      <c r="P106" s="1">
        <f t="shared" si="4"/>
        <v>0.18401749844979581</v>
      </c>
    </row>
    <row r="107" spans="1:16" x14ac:dyDescent="0.25">
      <c r="F107" s="1" t="s">
        <v>170</v>
      </c>
      <c r="G107">
        <v>-1.3867880809078042E-2</v>
      </c>
      <c r="H107">
        <v>-3.3417927369323482E-2</v>
      </c>
      <c r="I107">
        <v>-2.3968962853105503E-3</v>
      </c>
      <c r="J107">
        <v>0.20423692369674573</v>
      </c>
      <c r="L107" s="1" t="str">
        <f t="shared" si="3"/>
        <v>1826</v>
      </c>
      <c r="M107" s="1">
        <f t="shared" si="0"/>
        <v>-1.3867880809078042E-2</v>
      </c>
      <c r="N107" s="1">
        <f t="shared" si="1"/>
        <v>-3.3417927369323482E-2</v>
      </c>
      <c r="O107" s="1">
        <f t="shared" si="2"/>
        <v>-2.3968962853105503E-3</v>
      </c>
      <c r="P107" s="1">
        <f t="shared" si="4"/>
        <v>0.20423692369674573</v>
      </c>
    </row>
    <row r="108" spans="1:16" x14ac:dyDescent="0.25">
      <c r="F108" s="1" t="s">
        <v>171</v>
      </c>
      <c r="G108">
        <v>3.2889301391886647E-3</v>
      </c>
      <c r="H108">
        <v>-3.3342023009566173E-2</v>
      </c>
      <c r="I108">
        <v>-2.2725111142711681E-3</v>
      </c>
      <c r="J108">
        <v>0.22445138318306476</v>
      </c>
      <c r="L108" s="1" t="str">
        <f t="shared" si="3"/>
        <v>1827</v>
      </c>
      <c r="M108" s="1">
        <f t="shared" si="0"/>
        <v>3.2889301391886647E-3</v>
      </c>
      <c r="N108" s="1">
        <f t="shared" si="1"/>
        <v>-3.3342023009566173E-2</v>
      </c>
      <c r="O108" s="1">
        <f t="shared" si="2"/>
        <v>-2.2725111142711681E-3</v>
      </c>
      <c r="P108" s="1">
        <f t="shared" si="4"/>
        <v>0.22445138318306476</v>
      </c>
    </row>
    <row r="109" spans="1:16" x14ac:dyDescent="0.25">
      <c r="F109" s="1" t="s">
        <v>172</v>
      </c>
      <c r="G109">
        <v>1.933785827631776E-2</v>
      </c>
      <c r="H109">
        <v>-3.2714324629879568E-2</v>
      </c>
      <c r="I109">
        <v>-2.1274322081222428E-3</v>
      </c>
      <c r="J109">
        <v>0.23686194432467353</v>
      </c>
      <c r="L109" s="1" t="str">
        <f t="shared" si="3"/>
        <v>1828</v>
      </c>
      <c r="M109" s="1">
        <f t="shared" si="0"/>
        <v>1.933785827631776E-2</v>
      </c>
      <c r="N109" s="1">
        <f t="shared" si="1"/>
        <v>-3.2714324629879568E-2</v>
      </c>
      <c r="O109" s="1">
        <f t="shared" si="2"/>
        <v>-2.1274322081222428E-3</v>
      </c>
      <c r="P109" s="1">
        <f t="shared" si="4"/>
        <v>0.23686194432467353</v>
      </c>
    </row>
    <row r="110" spans="1:16" x14ac:dyDescent="0.25">
      <c r="F110" s="1" t="s">
        <v>173</v>
      </c>
      <c r="G110">
        <v>3.1012167105306555E-2</v>
      </c>
      <c r="H110">
        <v>-3.1634733663498935E-2</v>
      </c>
      <c r="I110">
        <v>-1.9630993573501675E-3</v>
      </c>
      <c r="J110">
        <v>0.2200553753191955</v>
      </c>
      <c r="L110" s="1" t="str">
        <f t="shared" si="3"/>
        <v>1829</v>
      </c>
      <c r="M110" s="1">
        <f t="shared" si="0"/>
        <v>3.1012167105306555E-2</v>
      </c>
      <c r="N110" s="1">
        <f t="shared" si="1"/>
        <v>-3.1634733663498935E-2</v>
      </c>
      <c r="O110" s="1">
        <f t="shared" si="2"/>
        <v>-1.9630993573501675E-3</v>
      </c>
      <c r="P110" s="1">
        <f t="shared" si="4"/>
        <v>0.2200553753191955</v>
      </c>
    </row>
    <row r="111" spans="1:16" x14ac:dyDescent="0.25">
      <c r="F111" s="1" t="s">
        <v>82</v>
      </c>
      <c r="G111">
        <v>2.3745895597547577E-2</v>
      </c>
      <c r="H111">
        <v>-3.0180822544300975E-2</v>
      </c>
      <c r="I111">
        <v>-1.7850845844605188E-3</v>
      </c>
      <c r="J111">
        <v>4.8786416564201601E-2</v>
      </c>
      <c r="L111" s="1" t="str">
        <f t="shared" si="3"/>
        <v>1830</v>
      </c>
      <c r="M111" s="1">
        <f t="shared" si="0"/>
        <v>2.3745895597547577E-2</v>
      </c>
      <c r="N111" s="1">
        <f t="shared" si="1"/>
        <v>-3.0180822544300975E-2</v>
      </c>
      <c r="O111" s="1">
        <f t="shared" si="2"/>
        <v>-1.7850845844605188E-3</v>
      </c>
      <c r="P111" s="1">
        <f t="shared" si="4"/>
        <v>4.8786416564201601E-2</v>
      </c>
    </row>
    <row r="112" spans="1:16" x14ac:dyDescent="0.25">
      <c r="F112" s="1" t="s">
        <v>174</v>
      </c>
      <c r="G112">
        <v>-2.9486381512769642E-2</v>
      </c>
      <c r="H112">
        <v>-2.8427078540654169E-2</v>
      </c>
      <c r="I112">
        <v>-1.6111570943699752E-3</v>
      </c>
      <c r="J112">
        <v>-0.2633939156681514</v>
      </c>
      <c r="L112" s="1" t="str">
        <f t="shared" si="3"/>
        <v>1831</v>
      </c>
      <c r="M112" s="1">
        <f t="shared" si="0"/>
        <v>-2.9486381512769642E-2</v>
      </c>
      <c r="N112" s="1">
        <f t="shared" si="1"/>
        <v>-2.8427078540654169E-2</v>
      </c>
      <c r="O112" s="1">
        <f t="shared" si="2"/>
        <v>-1.6111570943699752E-3</v>
      </c>
      <c r="P112" s="1">
        <f t="shared" si="4"/>
        <v>-0.2633939156681514</v>
      </c>
    </row>
    <row r="113" spans="6:16" x14ac:dyDescent="0.25">
      <c r="F113" s="1" t="s">
        <v>175</v>
      </c>
      <c r="G113">
        <v>-0.10432413849360839</v>
      </c>
      <c r="H113">
        <v>-2.6484228894509847E-2</v>
      </c>
      <c r="I113">
        <v>-1.5296765822646694E-3</v>
      </c>
      <c r="J113">
        <v>-0.34622611699484201</v>
      </c>
      <c r="L113" s="1" t="str">
        <f t="shared" si="3"/>
        <v>1832</v>
      </c>
      <c r="M113" s="1">
        <f t="shared" si="0"/>
        <v>-0.10432413849360839</v>
      </c>
      <c r="N113" s="1">
        <f t="shared" si="1"/>
        <v>-2.6484228894509847E-2</v>
      </c>
      <c r="O113" s="1">
        <f t="shared" si="2"/>
        <v>-1.5296765822646694E-3</v>
      </c>
      <c r="P113" s="1">
        <f t="shared" si="4"/>
        <v>-0.34622611699484201</v>
      </c>
    </row>
    <row r="114" spans="6:16" x14ac:dyDescent="0.25">
      <c r="F114" s="1" t="s">
        <v>176</v>
      </c>
      <c r="G114">
        <v>-0.11857009451175632</v>
      </c>
      <c r="H114">
        <v>-2.4712834294781806E-2</v>
      </c>
      <c r="I114">
        <v>-1.6324480998481145E-3</v>
      </c>
      <c r="J114">
        <v>-0.1151846085290817</v>
      </c>
      <c r="L114" s="1" t="str">
        <f t="shared" si="3"/>
        <v>1833</v>
      </c>
      <c r="M114" s="1">
        <f t="shared" ref="M114:M177" si="5">G114</f>
        <v>-0.11857009451175632</v>
      </c>
      <c r="N114" s="1">
        <f t="shared" ref="N114:N177" si="6">H114</f>
        <v>-2.4712834294781806E-2</v>
      </c>
      <c r="O114" s="1">
        <f t="shared" ref="O114:O177" si="7">I114</f>
        <v>-1.6324480998481145E-3</v>
      </c>
      <c r="P114" s="1">
        <f t="shared" si="4"/>
        <v>-0.1151846085290817</v>
      </c>
    </row>
    <row r="115" spans="6:16" x14ac:dyDescent="0.25">
      <c r="F115" s="1" t="s">
        <v>177</v>
      </c>
      <c r="G115">
        <v>-9.0302120629281918E-2</v>
      </c>
      <c r="H115">
        <v>-2.3659970869946204E-2</v>
      </c>
      <c r="I115">
        <v>-1.8100430275338301E-3</v>
      </c>
      <c r="J115">
        <v>-0.24041089955421713</v>
      </c>
      <c r="L115" s="1" t="str">
        <f t="shared" ref="L115:L178" si="8">F115</f>
        <v>1834</v>
      </c>
      <c r="M115" s="1">
        <f t="shared" si="5"/>
        <v>-9.0302120629281918E-2</v>
      </c>
      <c r="N115" s="1">
        <f t="shared" si="6"/>
        <v>-2.3659970869946204E-2</v>
      </c>
      <c r="O115" s="1">
        <f t="shared" si="7"/>
        <v>-1.8100430275338301E-3</v>
      </c>
      <c r="P115" s="1">
        <f t="shared" ref="P115:P178" si="9">J115</f>
        <v>-0.24041089955421713</v>
      </c>
    </row>
    <row r="116" spans="6:16" x14ac:dyDescent="0.25">
      <c r="F116" s="1" t="s">
        <v>178</v>
      </c>
      <c r="G116">
        <v>-0.1509833998113736</v>
      </c>
      <c r="H116">
        <v>-2.3362200622793722E-2</v>
      </c>
      <c r="I116">
        <v>-1.8772590314406229E-3</v>
      </c>
      <c r="J116">
        <v>-0.72357587719691929</v>
      </c>
      <c r="L116" s="1" t="str">
        <f t="shared" si="8"/>
        <v>1835</v>
      </c>
      <c r="M116" s="1">
        <f t="shared" si="5"/>
        <v>-0.1509833998113736</v>
      </c>
      <c r="N116" s="1">
        <f t="shared" si="6"/>
        <v>-2.3362200622793722E-2</v>
      </c>
      <c r="O116" s="1">
        <f t="shared" si="7"/>
        <v>-1.8772590314406229E-3</v>
      </c>
      <c r="P116" s="1">
        <f t="shared" si="9"/>
        <v>-0.72357587719691929</v>
      </c>
    </row>
    <row r="117" spans="6:16" x14ac:dyDescent="0.25">
      <c r="F117" s="1" t="s">
        <v>179</v>
      </c>
      <c r="G117">
        <v>-0.25592130442734107</v>
      </c>
      <c r="H117">
        <v>-2.3252960801678525E-2</v>
      </c>
      <c r="I117">
        <v>-2.0018473630491231E-3</v>
      </c>
      <c r="J117">
        <v>-0.65531588914878425</v>
      </c>
      <c r="L117" s="1" t="str">
        <f t="shared" si="8"/>
        <v>1836</v>
      </c>
      <c r="M117" s="1">
        <f t="shared" si="5"/>
        <v>-0.25592130442734107</v>
      </c>
      <c r="N117" s="1">
        <f t="shared" si="6"/>
        <v>-2.3252960801678525E-2</v>
      </c>
      <c r="O117" s="1">
        <f t="shared" si="7"/>
        <v>-2.0018473630491231E-3</v>
      </c>
      <c r="P117" s="1">
        <f t="shared" si="9"/>
        <v>-0.65531588914878425</v>
      </c>
    </row>
    <row r="118" spans="6:16" x14ac:dyDescent="0.25">
      <c r="F118" s="1" t="s">
        <v>180</v>
      </c>
      <c r="G118">
        <v>-0.23279103503694923</v>
      </c>
      <c r="H118">
        <v>-2.3463805629792243E-2</v>
      </c>
      <c r="I118">
        <v>-2.4017249423216292E-3</v>
      </c>
      <c r="J118">
        <v>-0.17088354521768653</v>
      </c>
      <c r="L118" s="1" t="str">
        <f t="shared" si="8"/>
        <v>1837</v>
      </c>
      <c r="M118" s="1">
        <f t="shared" si="5"/>
        <v>-0.23279103503694923</v>
      </c>
      <c r="N118" s="1">
        <f t="shared" si="6"/>
        <v>-2.3463805629792243E-2</v>
      </c>
      <c r="O118" s="1">
        <f t="shared" si="7"/>
        <v>-2.4017249423216292E-3</v>
      </c>
      <c r="P118" s="1">
        <f t="shared" si="9"/>
        <v>-0.17088354521768653</v>
      </c>
    </row>
    <row r="119" spans="6:16" x14ac:dyDescent="0.25">
      <c r="F119" s="1" t="s">
        <v>181</v>
      </c>
      <c r="G119">
        <v>-0.12086677838434652</v>
      </c>
      <c r="H119">
        <v>-2.4780028632166978E-2</v>
      </c>
      <c r="I119">
        <v>-2.8077746672549603E-3</v>
      </c>
      <c r="J119">
        <v>0.12188524885774039</v>
      </c>
      <c r="L119" s="1" t="str">
        <f t="shared" si="8"/>
        <v>1838</v>
      </c>
      <c r="M119" s="1">
        <f t="shared" si="5"/>
        <v>-0.12086677838434652</v>
      </c>
      <c r="N119" s="1">
        <f t="shared" si="6"/>
        <v>-2.4780028632166978E-2</v>
      </c>
      <c r="O119" s="1">
        <f t="shared" si="7"/>
        <v>-2.8077746672549603E-3</v>
      </c>
      <c r="P119" s="1">
        <f t="shared" si="9"/>
        <v>0.12188524885774039</v>
      </c>
    </row>
    <row r="120" spans="6:16" x14ac:dyDescent="0.25">
      <c r="F120" s="1" t="s">
        <v>182</v>
      </c>
      <c r="G120">
        <v>-3.9786087706260714E-2</v>
      </c>
      <c r="H120">
        <v>-2.6896989153431805E-2</v>
      </c>
      <c r="I120">
        <v>-2.9558575161763626E-3</v>
      </c>
      <c r="J120">
        <v>0.21204360674681189</v>
      </c>
      <c r="L120" s="1" t="str">
        <f t="shared" si="8"/>
        <v>1839</v>
      </c>
      <c r="M120" s="1">
        <f t="shared" si="5"/>
        <v>-3.9786087706260714E-2</v>
      </c>
      <c r="N120" s="1">
        <f t="shared" si="6"/>
        <v>-2.6896989153431805E-2</v>
      </c>
      <c r="O120" s="1">
        <f t="shared" si="7"/>
        <v>-2.9558575161763626E-3</v>
      </c>
      <c r="P120" s="1">
        <f t="shared" si="9"/>
        <v>0.21204360674681189</v>
      </c>
    </row>
    <row r="121" spans="6:16" x14ac:dyDescent="0.25">
      <c r="F121" s="1" t="s">
        <v>83</v>
      </c>
      <c r="G121">
        <v>-4.1989246431234934E-3</v>
      </c>
      <c r="H121">
        <v>-2.8754817442550831E-2</v>
      </c>
      <c r="I121">
        <v>-2.9087696894348571E-3</v>
      </c>
      <c r="J121">
        <v>0.20078917835018961</v>
      </c>
      <c r="L121" s="1" t="str">
        <f t="shared" si="8"/>
        <v>1840</v>
      </c>
      <c r="M121" s="1">
        <f t="shared" si="5"/>
        <v>-4.1989246431234934E-3</v>
      </c>
      <c r="N121" s="1">
        <f t="shared" si="6"/>
        <v>-2.8754817442550831E-2</v>
      </c>
      <c r="O121" s="1">
        <f t="shared" si="7"/>
        <v>-2.9087696894348571E-3</v>
      </c>
      <c r="P121" s="1">
        <f t="shared" si="9"/>
        <v>0.20078917835018961</v>
      </c>
    </row>
    <row r="122" spans="6:16" x14ac:dyDescent="0.25">
      <c r="F122" s="1" t="s">
        <v>183</v>
      </c>
      <c r="G122">
        <v>6.5759713326186279E-3</v>
      </c>
      <c r="H122">
        <v>-2.9803122558519773E-2</v>
      </c>
      <c r="I122">
        <v>-2.7797394811688472E-3</v>
      </c>
      <c r="J122">
        <v>0.18789589963906153</v>
      </c>
      <c r="L122" s="1" t="str">
        <f t="shared" si="8"/>
        <v>1841</v>
      </c>
      <c r="M122" s="1">
        <f t="shared" si="5"/>
        <v>6.5759713326186279E-3</v>
      </c>
      <c r="N122" s="1">
        <f t="shared" si="6"/>
        <v>-2.9803122558519773E-2</v>
      </c>
      <c r="O122" s="1">
        <f t="shared" si="7"/>
        <v>-2.7797394811688472E-3</v>
      </c>
      <c r="P122" s="1">
        <f t="shared" si="9"/>
        <v>0.18789589963906153</v>
      </c>
    </row>
    <row r="123" spans="6:16" x14ac:dyDescent="0.25">
      <c r="F123" s="1" t="s">
        <v>184</v>
      </c>
      <c r="G123">
        <v>1.4180038570852697E-2</v>
      </c>
      <c r="H123">
        <v>-3.0015134244550476E-2</v>
      </c>
      <c r="I123">
        <v>-2.6378897205302817E-3</v>
      </c>
      <c r="J123">
        <v>0.19365848362594085</v>
      </c>
      <c r="L123" s="1" t="str">
        <f t="shared" si="8"/>
        <v>1842</v>
      </c>
      <c r="M123" s="1">
        <f t="shared" si="5"/>
        <v>1.4180038570852697E-2</v>
      </c>
      <c r="N123" s="1">
        <f t="shared" si="6"/>
        <v>-3.0015134244550476E-2</v>
      </c>
      <c r="O123" s="1">
        <f t="shared" si="7"/>
        <v>-2.6378897205302817E-3</v>
      </c>
      <c r="P123" s="1">
        <f t="shared" si="9"/>
        <v>0.19365848362594085</v>
      </c>
    </row>
    <row r="124" spans="6:16" x14ac:dyDescent="0.25">
      <c r="F124" s="1" t="s">
        <v>185</v>
      </c>
      <c r="G124">
        <v>2.2166967047061972E-2</v>
      </c>
      <c r="H124">
        <v>-2.9594937325730666E-2</v>
      </c>
      <c r="I124">
        <v>-2.4946629336288703E-3</v>
      </c>
      <c r="J124">
        <v>0.17605830249108259</v>
      </c>
      <c r="L124" s="1" t="str">
        <f t="shared" si="8"/>
        <v>1843</v>
      </c>
      <c r="M124" s="1">
        <f t="shared" si="5"/>
        <v>2.2166967047061972E-2</v>
      </c>
      <c r="N124" s="1">
        <f t="shared" si="6"/>
        <v>-2.9594937325730666E-2</v>
      </c>
      <c r="O124" s="1">
        <f t="shared" si="7"/>
        <v>-2.4946629336288703E-3</v>
      </c>
      <c r="P124" s="1">
        <f t="shared" si="9"/>
        <v>0.17605830249108259</v>
      </c>
    </row>
    <row r="125" spans="6:16" x14ac:dyDescent="0.25">
      <c r="F125" s="1" t="s">
        <v>186</v>
      </c>
      <c r="G125">
        <v>2.6026409437879768E-2</v>
      </c>
      <c r="H125">
        <v>-2.8725958547863095E-2</v>
      </c>
      <c r="I125">
        <v>-2.3432534894484449E-3</v>
      </c>
      <c r="J125">
        <v>0.17452101649056817</v>
      </c>
      <c r="L125" s="1" t="str">
        <f t="shared" si="8"/>
        <v>1844</v>
      </c>
      <c r="M125" s="1">
        <f t="shared" si="5"/>
        <v>2.6026409437879768E-2</v>
      </c>
      <c r="N125" s="1">
        <f t="shared" si="6"/>
        <v>-2.8725958547863095E-2</v>
      </c>
      <c r="O125" s="1">
        <f t="shared" si="7"/>
        <v>-2.3432534894484449E-3</v>
      </c>
      <c r="P125" s="1">
        <f t="shared" si="9"/>
        <v>0.17452101649056817</v>
      </c>
    </row>
    <row r="126" spans="6:16" x14ac:dyDescent="0.25">
      <c r="F126" s="1" t="s">
        <v>187</v>
      </c>
      <c r="G126">
        <v>3.4846392284458898E-2</v>
      </c>
      <c r="H126">
        <v>-2.7518291373269645E-2</v>
      </c>
      <c r="I126">
        <v>-2.1969985732669403E-3</v>
      </c>
      <c r="J126">
        <v>0.21521234982207815</v>
      </c>
      <c r="L126" s="1" t="str">
        <f t="shared" si="8"/>
        <v>1845</v>
      </c>
      <c r="M126" s="1">
        <f t="shared" si="5"/>
        <v>3.4846392284458898E-2</v>
      </c>
      <c r="N126" s="1">
        <f t="shared" si="6"/>
        <v>-2.7518291373269645E-2</v>
      </c>
      <c r="O126" s="1">
        <f t="shared" si="7"/>
        <v>-2.1969985732669403E-3</v>
      </c>
      <c r="P126" s="1">
        <f t="shared" si="9"/>
        <v>0.21521234982207815</v>
      </c>
    </row>
    <row r="127" spans="6:16" x14ac:dyDescent="0.25">
      <c r="F127" s="1" t="s">
        <v>188</v>
      </c>
      <c r="G127">
        <v>5.246386432490692E-2</v>
      </c>
      <c r="H127">
        <v>-2.6093784067677688E-2</v>
      </c>
      <c r="I127">
        <v>-2.0500808811814101E-3</v>
      </c>
      <c r="J127">
        <v>0.25744983314233971</v>
      </c>
      <c r="L127" s="1" t="str">
        <f t="shared" si="8"/>
        <v>1846</v>
      </c>
      <c r="M127" s="1">
        <f t="shared" si="5"/>
        <v>5.246386432490692E-2</v>
      </c>
      <c r="N127" s="1">
        <f t="shared" si="6"/>
        <v>-2.6093784067677688E-2</v>
      </c>
      <c r="O127" s="1">
        <f t="shared" si="7"/>
        <v>-2.0500808811814101E-3</v>
      </c>
      <c r="P127" s="1">
        <f t="shared" si="9"/>
        <v>0.25744983314233971</v>
      </c>
    </row>
    <row r="128" spans="6:16" x14ac:dyDescent="0.25">
      <c r="F128" s="1" t="s">
        <v>189</v>
      </c>
      <c r="G128">
        <v>7.117396526257791E-2</v>
      </c>
      <c r="H128">
        <v>-2.4521166493410882E-2</v>
      </c>
      <c r="I128">
        <v>-1.8794601008834285E-3</v>
      </c>
      <c r="J128">
        <v>0.28862240856452498</v>
      </c>
      <c r="L128" s="1" t="str">
        <f t="shared" si="8"/>
        <v>1847</v>
      </c>
      <c r="M128" s="1">
        <f t="shared" si="5"/>
        <v>7.117396526257791E-2</v>
      </c>
      <c r="N128" s="1">
        <f t="shared" si="6"/>
        <v>-2.4521166493410882E-2</v>
      </c>
      <c r="O128" s="1">
        <f t="shared" si="7"/>
        <v>-1.8794601008834285E-3</v>
      </c>
      <c r="P128" s="1">
        <f t="shared" si="9"/>
        <v>0.28862240856452498</v>
      </c>
    </row>
    <row r="129" spans="6:16" x14ac:dyDescent="0.25">
      <c r="F129" s="1" t="s">
        <v>190</v>
      </c>
      <c r="G129">
        <v>8.7772248512826251E-2</v>
      </c>
      <c r="H129">
        <v>-2.2776419540567819E-2</v>
      </c>
      <c r="I129">
        <v>-1.6814349889790088E-3</v>
      </c>
      <c r="J129">
        <v>0.31232539597899883</v>
      </c>
      <c r="L129" s="1" t="str">
        <f t="shared" si="8"/>
        <v>1848</v>
      </c>
      <c r="M129" s="1">
        <f t="shared" si="5"/>
        <v>8.7772248512826251E-2</v>
      </c>
      <c r="N129" s="1">
        <f t="shared" si="6"/>
        <v>-2.2776419540567819E-2</v>
      </c>
      <c r="O129" s="1">
        <f t="shared" si="7"/>
        <v>-1.6814349889790088E-3</v>
      </c>
      <c r="P129" s="1">
        <f t="shared" si="9"/>
        <v>0.31232539597899883</v>
      </c>
    </row>
    <row r="130" spans="6:16" x14ac:dyDescent="0.25">
      <c r="F130" s="1" t="s">
        <v>191</v>
      </c>
      <c r="G130">
        <v>0.1002300103281572</v>
      </c>
      <c r="H130">
        <v>-2.0831411407489158E-2</v>
      </c>
      <c r="I130">
        <v>-1.4615009407117354E-3</v>
      </c>
      <c r="J130">
        <v>0.30190558623600883</v>
      </c>
      <c r="L130" s="1" t="str">
        <f t="shared" si="8"/>
        <v>1849</v>
      </c>
      <c r="M130" s="1">
        <f t="shared" si="5"/>
        <v>0.1002300103281572</v>
      </c>
      <c r="N130" s="1">
        <f t="shared" si="6"/>
        <v>-2.0831411407489158E-2</v>
      </c>
      <c r="O130" s="1">
        <f t="shared" si="7"/>
        <v>-1.4615009407117354E-3</v>
      </c>
      <c r="P130" s="1">
        <f t="shared" si="9"/>
        <v>0.30190558623600883</v>
      </c>
    </row>
    <row r="131" spans="6:16" x14ac:dyDescent="0.25">
      <c r="F131" s="1" t="s">
        <v>84</v>
      </c>
      <c r="G131">
        <v>0.10368912417618327</v>
      </c>
      <c r="H131">
        <v>-1.8684433854789205E-2</v>
      </c>
      <c r="I131">
        <v>-1.2245481423383974E-3</v>
      </c>
      <c r="J131">
        <v>0.27110723631132139</v>
      </c>
      <c r="L131" s="1" t="str">
        <f t="shared" si="8"/>
        <v>1850</v>
      </c>
      <c r="M131" s="1">
        <f t="shared" si="5"/>
        <v>0.10368912417618327</v>
      </c>
      <c r="N131" s="1">
        <f t="shared" si="6"/>
        <v>-1.8684433854789205E-2</v>
      </c>
      <c r="O131" s="1">
        <f t="shared" si="7"/>
        <v>-1.2245481423383974E-3</v>
      </c>
      <c r="P131" s="1">
        <f t="shared" si="9"/>
        <v>0.27110723631132139</v>
      </c>
    </row>
    <row r="132" spans="6:16" x14ac:dyDescent="0.25">
      <c r="F132" s="1" t="s">
        <v>192</v>
      </c>
      <c r="G132">
        <v>0.10313731806665735</v>
      </c>
      <c r="H132">
        <v>-1.6350550440003178E-2</v>
      </c>
      <c r="I132">
        <v>-9.9020563918210901E-4</v>
      </c>
      <c r="J132">
        <v>0.2666975622244005</v>
      </c>
      <c r="L132" s="1" t="str">
        <f t="shared" si="8"/>
        <v>1851</v>
      </c>
      <c r="M132" s="1">
        <f t="shared" si="5"/>
        <v>0.10313731806665735</v>
      </c>
      <c r="N132" s="1">
        <f t="shared" si="6"/>
        <v>-1.6350550440003178E-2</v>
      </c>
      <c r="O132" s="1">
        <f t="shared" si="7"/>
        <v>-9.9020563918210901E-4</v>
      </c>
      <c r="P132" s="1">
        <f t="shared" si="9"/>
        <v>0.2666975622244005</v>
      </c>
    </row>
    <row r="133" spans="6:16" x14ac:dyDescent="0.25">
      <c r="F133" s="1" t="s">
        <v>193</v>
      </c>
      <c r="G133">
        <v>0.10674899721614717</v>
      </c>
      <c r="H133">
        <v>-1.3903539736946684E-2</v>
      </c>
      <c r="I133">
        <v>-7.7289705863381485E-4</v>
      </c>
      <c r="J133">
        <v>0.26840417091190999</v>
      </c>
      <c r="L133" s="1" t="str">
        <f t="shared" si="8"/>
        <v>1852</v>
      </c>
      <c r="M133" s="1">
        <f t="shared" si="5"/>
        <v>0.10674899721614717</v>
      </c>
      <c r="N133" s="1">
        <f t="shared" si="6"/>
        <v>-1.3903539736946684E-2</v>
      </c>
      <c r="O133" s="1">
        <f t="shared" si="7"/>
        <v>-7.7289705863381485E-4</v>
      </c>
      <c r="P133" s="1">
        <f t="shared" si="9"/>
        <v>0.26840417091190999</v>
      </c>
    </row>
    <row r="134" spans="6:16" x14ac:dyDescent="0.25">
      <c r="F134" s="1" t="s">
        <v>194</v>
      </c>
      <c r="G134">
        <v>0.11105738983770899</v>
      </c>
      <c r="H134">
        <v>-1.1441912389671299E-2</v>
      </c>
      <c r="I134">
        <v>-5.6096017935818553E-4</v>
      </c>
      <c r="J134">
        <v>0.26233993215253554</v>
      </c>
      <c r="L134" s="1" t="str">
        <f t="shared" si="8"/>
        <v>1853</v>
      </c>
      <c r="M134" s="1">
        <f t="shared" si="5"/>
        <v>0.11105738983770899</v>
      </c>
      <c r="N134" s="1">
        <f t="shared" si="6"/>
        <v>-1.1441912389671299E-2</v>
      </c>
      <c r="O134" s="1">
        <f t="shared" si="7"/>
        <v>-5.6096017935818553E-4</v>
      </c>
      <c r="P134" s="1">
        <f t="shared" si="9"/>
        <v>0.26233993215253554</v>
      </c>
    </row>
    <row r="135" spans="6:16" x14ac:dyDescent="0.25">
      <c r="F135" s="1" t="s">
        <v>195</v>
      </c>
      <c r="G135">
        <v>0.1134919095296438</v>
      </c>
      <c r="H135">
        <v>-8.9982801510956126E-3</v>
      </c>
      <c r="I135">
        <v>-3.5005968262412471E-4</v>
      </c>
      <c r="J135">
        <v>0.25454418411164637</v>
      </c>
      <c r="L135" s="1" t="str">
        <f t="shared" si="8"/>
        <v>1854</v>
      </c>
      <c r="M135" s="1">
        <f t="shared" si="5"/>
        <v>0.1134919095296438</v>
      </c>
      <c r="N135" s="1">
        <f t="shared" si="6"/>
        <v>-8.9982801510956126E-3</v>
      </c>
      <c r="O135" s="1">
        <f t="shared" si="7"/>
        <v>-3.5005968262412471E-4</v>
      </c>
      <c r="P135" s="1">
        <f t="shared" si="9"/>
        <v>0.25454418411164637</v>
      </c>
    </row>
    <row r="136" spans="6:16" x14ac:dyDescent="0.25">
      <c r="F136" s="1" t="s">
        <v>196</v>
      </c>
      <c r="G136">
        <v>0.1067919998839382</v>
      </c>
      <c r="H136">
        <v>-6.5817361149411811E-3</v>
      </c>
      <c r="I136">
        <v>-1.4410700289358271E-4</v>
      </c>
      <c r="J136">
        <v>0.14097802747494467</v>
      </c>
      <c r="L136" s="1" t="str">
        <f t="shared" si="8"/>
        <v>1855</v>
      </c>
      <c r="M136" s="1">
        <f t="shared" si="5"/>
        <v>0.1067919998839382</v>
      </c>
      <c r="N136" s="1">
        <f t="shared" si="6"/>
        <v>-6.5817361149411811E-3</v>
      </c>
      <c r="O136" s="1">
        <f t="shared" si="7"/>
        <v>-1.4410700289358271E-4</v>
      </c>
      <c r="P136" s="1">
        <f t="shared" si="9"/>
        <v>0.14097802747494467</v>
      </c>
    </row>
    <row r="137" spans="6:16" x14ac:dyDescent="0.25">
      <c r="F137" s="1" t="s">
        <v>197</v>
      </c>
      <c r="G137">
        <v>5.7645834596250237E-2</v>
      </c>
      <c r="H137">
        <v>-4.2108964649686751E-3</v>
      </c>
      <c r="I137">
        <v>5.5236998182626112E-5</v>
      </c>
      <c r="J137">
        <v>-0.22236818313286283</v>
      </c>
      <c r="L137" s="1" t="str">
        <f t="shared" si="8"/>
        <v>1856</v>
      </c>
      <c r="M137" s="1">
        <f t="shared" si="5"/>
        <v>5.7645834596250237E-2</v>
      </c>
      <c r="N137" s="1">
        <f t="shared" si="6"/>
        <v>-4.2108964649686751E-3</v>
      </c>
      <c r="O137" s="1">
        <f t="shared" si="7"/>
        <v>5.5236998182626112E-5</v>
      </c>
      <c r="P137" s="1">
        <f t="shared" si="9"/>
        <v>-0.22236818313286283</v>
      </c>
    </row>
    <row r="138" spans="6:16" x14ac:dyDescent="0.25">
      <c r="F138" s="1" t="s">
        <v>198</v>
      </c>
      <c r="G138">
        <v>-3.725720100093461E-2</v>
      </c>
      <c r="H138">
        <v>-1.9038698417981506E-3</v>
      </c>
      <c r="I138">
        <v>1.8944794757530306E-4</v>
      </c>
      <c r="J138">
        <v>-0.41034424695912741</v>
      </c>
      <c r="L138" s="1" t="str">
        <f t="shared" si="8"/>
        <v>1857</v>
      </c>
      <c r="M138" s="1">
        <f t="shared" si="5"/>
        <v>-3.725720100093461E-2</v>
      </c>
      <c r="N138" s="1">
        <f t="shared" si="6"/>
        <v>-1.9038698417981506E-3</v>
      </c>
      <c r="O138" s="1">
        <f t="shared" si="7"/>
        <v>1.8944794757530306E-4</v>
      </c>
      <c r="P138" s="1">
        <f t="shared" si="9"/>
        <v>-0.41034424695912741</v>
      </c>
    </row>
    <row r="139" spans="6:16" x14ac:dyDescent="0.25">
      <c r="F139" s="1" t="s">
        <v>199</v>
      </c>
      <c r="G139">
        <v>-7.5156584399724724E-2</v>
      </c>
      <c r="H139">
        <v>1.4068924887570156E-4</v>
      </c>
      <c r="I139">
        <v>1.123081821086659E-4</v>
      </c>
      <c r="J139">
        <v>-0.13714046398857049</v>
      </c>
      <c r="L139" s="1" t="str">
        <f t="shared" si="8"/>
        <v>1858</v>
      </c>
      <c r="M139" s="1">
        <f t="shared" si="5"/>
        <v>-7.5156584399724724E-2</v>
      </c>
      <c r="N139" s="1">
        <f t="shared" si="6"/>
        <v>1.4068924887570156E-4</v>
      </c>
      <c r="O139" s="1">
        <f t="shared" si="7"/>
        <v>1.123081821086659E-4</v>
      </c>
      <c r="P139" s="1">
        <f t="shared" si="9"/>
        <v>-0.13714046398857049</v>
      </c>
    </row>
    <row r="140" spans="6:16" x14ac:dyDescent="0.25">
      <c r="F140" s="1" t="s">
        <v>200</v>
      </c>
      <c r="G140">
        <v>-1.5262042965231544E-2</v>
      </c>
      <c r="H140">
        <v>1.3178571328128241E-3</v>
      </c>
      <c r="I140">
        <v>-1.0332868707620296E-4</v>
      </c>
      <c r="J140">
        <v>0.14089426189809579</v>
      </c>
      <c r="L140" s="1" t="str">
        <f t="shared" si="8"/>
        <v>1859</v>
      </c>
      <c r="M140" s="1">
        <f t="shared" si="5"/>
        <v>-1.5262042965231544E-2</v>
      </c>
      <c r="N140" s="1">
        <f t="shared" si="6"/>
        <v>1.3178571328128241E-3</v>
      </c>
      <c r="O140" s="1">
        <f t="shared" si="7"/>
        <v>-1.0332868707620296E-4</v>
      </c>
      <c r="P140" s="1">
        <f t="shared" si="9"/>
        <v>0.14089426189809579</v>
      </c>
    </row>
    <row r="141" spans="6:16" x14ac:dyDescent="0.25">
      <c r="F141" s="1" t="s">
        <v>85</v>
      </c>
      <c r="G141">
        <v>5.1288005190441882E-2</v>
      </c>
      <c r="H141">
        <v>1.4344417800567538E-3</v>
      </c>
      <c r="I141">
        <v>-1.9712501362126214E-4</v>
      </c>
      <c r="J141">
        <v>0.23526393452548133</v>
      </c>
      <c r="L141" s="1" t="str">
        <f t="shared" si="8"/>
        <v>1860</v>
      </c>
      <c r="M141" s="1">
        <f t="shared" si="5"/>
        <v>5.1288005190441882E-2</v>
      </c>
      <c r="N141" s="1">
        <f t="shared" si="6"/>
        <v>1.4344417800567538E-3</v>
      </c>
      <c r="O141" s="1">
        <f t="shared" si="7"/>
        <v>-1.9712501362126214E-4</v>
      </c>
      <c r="P141" s="1">
        <f t="shared" si="9"/>
        <v>0.23526393452548133</v>
      </c>
    </row>
    <row r="142" spans="6:16" x14ac:dyDescent="0.25">
      <c r="F142" s="1" t="s">
        <v>201</v>
      </c>
      <c r="G142">
        <v>7.9078483740274305E-2</v>
      </c>
      <c r="H142">
        <v>1.1864642052470144E-3</v>
      </c>
      <c r="I142">
        <v>-1.2801034883876881E-4</v>
      </c>
      <c r="J142">
        <v>0.20472913494911343</v>
      </c>
      <c r="L142" s="1" t="str">
        <f t="shared" si="8"/>
        <v>1861</v>
      </c>
      <c r="M142" s="1">
        <f t="shared" si="5"/>
        <v>7.9078483740274305E-2</v>
      </c>
      <c r="N142" s="1">
        <f t="shared" si="6"/>
        <v>1.1864642052470144E-3</v>
      </c>
      <c r="O142" s="1">
        <f t="shared" si="7"/>
        <v>-1.2801034883876881E-4</v>
      </c>
      <c r="P142" s="1">
        <f t="shared" si="9"/>
        <v>0.20472913494911343</v>
      </c>
    </row>
    <row r="143" spans="6:16" x14ac:dyDescent="0.25">
      <c r="F143" s="1" t="s">
        <v>202</v>
      </c>
      <c r="G143">
        <v>7.5330052910561135E-2</v>
      </c>
      <c r="H143">
        <v>1.1994869687350653E-3</v>
      </c>
      <c r="I143">
        <v>1.4513433011788116E-5</v>
      </c>
      <c r="J143">
        <v>0.12741688732106821</v>
      </c>
      <c r="L143" s="1" t="str">
        <f t="shared" si="8"/>
        <v>1862</v>
      </c>
      <c r="M143" s="1">
        <f t="shared" si="5"/>
        <v>7.5330052910561135E-2</v>
      </c>
      <c r="N143" s="1">
        <f t="shared" si="6"/>
        <v>1.1994869687350653E-3</v>
      </c>
      <c r="O143" s="1">
        <f t="shared" si="7"/>
        <v>1.4513433011788116E-5</v>
      </c>
      <c r="P143" s="1">
        <f t="shared" si="9"/>
        <v>0.12741688732106821</v>
      </c>
    </row>
    <row r="144" spans="6:16" x14ac:dyDescent="0.25">
      <c r="F144" s="1" t="s">
        <v>203</v>
      </c>
      <c r="G144">
        <v>6.360168018281763E-2</v>
      </c>
      <c r="H144">
        <v>1.6312072014900729E-3</v>
      </c>
      <c r="I144">
        <v>1.5275459749711944E-4</v>
      </c>
      <c r="J144">
        <v>0.13557728343341061</v>
      </c>
      <c r="L144" s="1" t="str">
        <f t="shared" si="8"/>
        <v>1863</v>
      </c>
      <c r="M144" s="1">
        <f t="shared" si="5"/>
        <v>6.360168018281763E-2</v>
      </c>
      <c r="N144" s="1">
        <f t="shared" si="6"/>
        <v>1.6312072014900729E-3</v>
      </c>
      <c r="O144" s="1">
        <f t="shared" si="7"/>
        <v>1.5275459749711944E-4</v>
      </c>
      <c r="P144" s="1">
        <f t="shared" si="9"/>
        <v>0.13557728343341061</v>
      </c>
    </row>
    <row r="145" spans="6:16" x14ac:dyDescent="0.25">
      <c r="F145" s="1" t="s">
        <v>204</v>
      </c>
      <c r="G145">
        <v>6.9916392961280383E-2</v>
      </c>
      <c r="H145">
        <v>2.344748342188137E-3</v>
      </c>
      <c r="I145">
        <v>2.5030545253432732E-4</v>
      </c>
      <c r="J145">
        <v>0.19342894104841279</v>
      </c>
      <c r="L145" s="1" t="str">
        <f t="shared" si="8"/>
        <v>1864</v>
      </c>
      <c r="M145" s="1">
        <f t="shared" si="5"/>
        <v>6.9916392961280383E-2</v>
      </c>
      <c r="N145" s="1">
        <f t="shared" si="6"/>
        <v>2.344748342188137E-3</v>
      </c>
      <c r="O145" s="1">
        <f t="shared" si="7"/>
        <v>2.5030545253432732E-4</v>
      </c>
      <c r="P145" s="1">
        <f t="shared" si="9"/>
        <v>0.19342894104841279</v>
      </c>
    </row>
    <row r="146" spans="6:16" x14ac:dyDescent="0.25">
      <c r="F146" s="1" t="s">
        <v>205</v>
      </c>
      <c r="G146">
        <v>8.6179029891921513E-2</v>
      </c>
      <c r="H146">
        <v>3.1263287185878731E-3</v>
      </c>
      <c r="I146">
        <v>3.4756580265996457E-4</v>
      </c>
      <c r="J146">
        <v>0.22013293267193063</v>
      </c>
      <c r="L146" s="1" t="str">
        <f t="shared" si="8"/>
        <v>1865</v>
      </c>
      <c r="M146" s="1">
        <f t="shared" si="5"/>
        <v>8.6179029891921513E-2</v>
      </c>
      <c r="N146" s="1">
        <f t="shared" si="6"/>
        <v>3.1263287185878731E-3</v>
      </c>
      <c r="O146" s="1">
        <f t="shared" si="7"/>
        <v>3.4756580265996457E-4</v>
      </c>
      <c r="P146" s="1">
        <f t="shared" si="9"/>
        <v>0.22013293267193063</v>
      </c>
    </row>
    <row r="147" spans="6:16" x14ac:dyDescent="0.25">
      <c r="F147" s="1" t="s">
        <v>206</v>
      </c>
      <c r="G147">
        <v>9.6664229369456067E-2</v>
      </c>
      <c r="H147">
        <v>3.952868430985218E-3</v>
      </c>
      <c r="I147">
        <v>4.7640467075376589E-4</v>
      </c>
      <c r="J147">
        <v>0.22206517294712108</v>
      </c>
      <c r="L147" s="1" t="str">
        <f t="shared" si="8"/>
        <v>1866</v>
      </c>
      <c r="M147" s="1">
        <f t="shared" si="5"/>
        <v>9.6664229369456067E-2</v>
      </c>
      <c r="N147" s="1">
        <f t="shared" si="6"/>
        <v>3.952868430985218E-3</v>
      </c>
      <c r="O147" s="1">
        <f t="shared" si="7"/>
        <v>4.7640467075376589E-4</v>
      </c>
      <c r="P147" s="1">
        <f t="shared" si="9"/>
        <v>0.22206517294712108</v>
      </c>
    </row>
    <row r="148" spans="6:16" x14ac:dyDescent="0.25">
      <c r="F148" s="1" t="s">
        <v>207</v>
      </c>
      <c r="G148">
        <v>0.10187244490136382</v>
      </c>
      <c r="H148">
        <v>4.9092975220022582E-3</v>
      </c>
      <c r="I148">
        <v>6.2435410687078341E-4</v>
      </c>
      <c r="J148">
        <v>0.22443255890986064</v>
      </c>
      <c r="L148" s="1" t="str">
        <f t="shared" si="8"/>
        <v>1867</v>
      </c>
      <c r="M148" s="1">
        <f t="shared" si="5"/>
        <v>0.10187244490136382</v>
      </c>
      <c r="N148" s="1">
        <f t="shared" si="6"/>
        <v>4.9092975220022582E-3</v>
      </c>
      <c r="O148" s="1">
        <f t="shared" si="7"/>
        <v>6.2435410687078341E-4</v>
      </c>
      <c r="P148" s="1">
        <f t="shared" si="9"/>
        <v>0.22443255890986064</v>
      </c>
    </row>
    <row r="149" spans="6:16" x14ac:dyDescent="0.25">
      <c r="F149" s="1" t="s">
        <v>208</v>
      </c>
      <c r="G149">
        <v>0.10769549100056611</v>
      </c>
      <c r="H149">
        <v>6.0156266300768341E-3</v>
      </c>
      <c r="I149">
        <v>7.7647732251972374E-4</v>
      </c>
      <c r="J149">
        <v>0.24472318700555817</v>
      </c>
      <c r="L149" s="1" t="str">
        <f t="shared" si="8"/>
        <v>1868</v>
      </c>
      <c r="M149" s="1">
        <f t="shared" si="5"/>
        <v>0.10769549100056611</v>
      </c>
      <c r="N149" s="1">
        <f t="shared" si="6"/>
        <v>6.0156266300768341E-3</v>
      </c>
      <c r="O149" s="1">
        <f t="shared" si="7"/>
        <v>7.7647732251972374E-4</v>
      </c>
      <c r="P149" s="1">
        <f t="shared" si="9"/>
        <v>0.24472318700555817</v>
      </c>
    </row>
    <row r="150" spans="6:16" x14ac:dyDescent="0.25">
      <c r="F150" s="1" t="s">
        <v>209</v>
      </c>
      <c r="G150">
        <v>0.11778793069920904</v>
      </c>
      <c r="H150">
        <v>7.2379343919499245E-3</v>
      </c>
      <c r="I150">
        <v>9.3083372240515842E-4</v>
      </c>
      <c r="J150">
        <v>0.2744365882544052</v>
      </c>
      <c r="L150" s="1" t="str">
        <f t="shared" si="8"/>
        <v>1869</v>
      </c>
      <c r="M150" s="1">
        <f t="shared" si="5"/>
        <v>0.11778793069920904</v>
      </c>
      <c r="N150" s="1">
        <f t="shared" si="6"/>
        <v>7.2379343919499245E-3</v>
      </c>
      <c r="O150" s="1">
        <f t="shared" si="7"/>
        <v>9.3083372240515842E-4</v>
      </c>
      <c r="P150" s="1">
        <f t="shared" si="9"/>
        <v>0.2744365882544052</v>
      </c>
    </row>
    <row r="151" spans="6:16" x14ac:dyDescent="0.25">
      <c r="F151" s="1" t="s">
        <v>86</v>
      </c>
      <c r="G151">
        <v>0.13014253769434742</v>
      </c>
      <c r="H151">
        <v>8.545574507722288E-3</v>
      </c>
      <c r="I151">
        <v>1.0966754937495934E-3</v>
      </c>
      <c r="J151">
        <v>0.29828764300760374</v>
      </c>
      <c r="L151" s="1" t="str">
        <f t="shared" si="8"/>
        <v>1870</v>
      </c>
      <c r="M151" s="1">
        <f t="shared" si="5"/>
        <v>0.13014253769434742</v>
      </c>
      <c r="N151" s="1">
        <f t="shared" si="6"/>
        <v>8.545574507722288E-3</v>
      </c>
      <c r="O151" s="1">
        <f t="shared" si="7"/>
        <v>1.0966754937495934E-3</v>
      </c>
      <c r="P151" s="1">
        <f t="shared" si="9"/>
        <v>0.29828764300760374</v>
      </c>
    </row>
    <row r="152" spans="6:16" x14ac:dyDescent="0.25">
      <c r="F152" s="1" t="s">
        <v>210</v>
      </c>
      <c r="G152">
        <v>0.13999322770761546</v>
      </c>
      <c r="H152">
        <v>9.9459593952273447E-3</v>
      </c>
      <c r="I152">
        <v>1.280308047616888E-3</v>
      </c>
      <c r="J152">
        <v>0.29526401608555336</v>
      </c>
      <c r="L152" s="1" t="str">
        <f t="shared" si="8"/>
        <v>1871</v>
      </c>
      <c r="M152" s="1">
        <f t="shared" si="5"/>
        <v>0.13999322770761546</v>
      </c>
      <c r="N152" s="1">
        <f t="shared" si="6"/>
        <v>9.9459593952273447E-3</v>
      </c>
      <c r="O152" s="1">
        <f t="shared" si="7"/>
        <v>1.280308047616888E-3</v>
      </c>
      <c r="P152" s="1">
        <f t="shared" si="9"/>
        <v>0.29526401608555336</v>
      </c>
    </row>
    <row r="153" spans="6:16" x14ac:dyDescent="0.25">
      <c r="F153" s="1" t="s">
        <v>211</v>
      </c>
      <c r="G153">
        <v>0.14137420467575468</v>
      </c>
      <c r="H153">
        <v>1.146406378347504E-2</v>
      </c>
      <c r="I153">
        <v>1.4794607847422468E-3</v>
      </c>
      <c r="J153">
        <v>0.25364826565263904</v>
      </c>
      <c r="L153" s="1" t="str">
        <f t="shared" si="8"/>
        <v>1872</v>
      </c>
      <c r="M153" s="1">
        <f t="shared" si="5"/>
        <v>0.14137420467575468</v>
      </c>
      <c r="N153" s="1">
        <f t="shared" si="6"/>
        <v>1.146406378347504E-2</v>
      </c>
      <c r="O153" s="1">
        <f t="shared" si="7"/>
        <v>1.4794607847422468E-3</v>
      </c>
      <c r="P153" s="1">
        <f t="shared" si="9"/>
        <v>0.25364826565263904</v>
      </c>
    </row>
    <row r="154" spans="6:16" x14ac:dyDescent="0.25">
      <c r="F154" s="1" t="s">
        <v>212</v>
      </c>
      <c r="G154">
        <v>0.13305189239551532</v>
      </c>
      <c r="H154">
        <v>1.3109922749470837E-2</v>
      </c>
      <c r="I154">
        <v>1.6791369787380391E-3</v>
      </c>
      <c r="J154">
        <v>0.20695317955953385</v>
      </c>
      <c r="L154" s="1" t="str">
        <f t="shared" si="8"/>
        <v>1873</v>
      </c>
      <c r="M154" s="1">
        <f t="shared" si="5"/>
        <v>0.13305189239551532</v>
      </c>
      <c r="N154" s="1">
        <f t="shared" si="6"/>
        <v>1.3109922749470837E-2</v>
      </c>
      <c r="O154" s="1">
        <f t="shared" si="7"/>
        <v>1.6791369787380391E-3</v>
      </c>
      <c r="P154" s="1">
        <f t="shared" si="9"/>
        <v>0.20695317955953385</v>
      </c>
    </row>
    <row r="155" spans="6:16" x14ac:dyDescent="0.25">
      <c r="F155" s="1" t="s">
        <v>213</v>
      </c>
      <c r="G155">
        <v>0.1236612312508258</v>
      </c>
      <c r="H155">
        <v>1.4842449879282633E-2</v>
      </c>
      <c r="I155">
        <v>1.8558642768537143E-3</v>
      </c>
      <c r="J155">
        <v>0.19217755532715067</v>
      </c>
      <c r="L155" s="1" t="str">
        <f t="shared" si="8"/>
        <v>1874</v>
      </c>
      <c r="M155" s="1">
        <f t="shared" si="5"/>
        <v>0.1236612312508258</v>
      </c>
      <c r="N155" s="1">
        <f t="shared" si="6"/>
        <v>1.4842449879282633E-2</v>
      </c>
      <c r="O155" s="1">
        <f t="shared" si="7"/>
        <v>1.8558642768537143E-3</v>
      </c>
      <c r="P155" s="1">
        <f t="shared" si="9"/>
        <v>0.19217755532715067</v>
      </c>
    </row>
    <row r="156" spans="6:16" x14ac:dyDescent="0.25">
      <c r="F156" s="1" t="s">
        <v>214</v>
      </c>
      <c r="G156">
        <v>0.11901588141993794</v>
      </c>
      <c r="H156">
        <v>1.6557523020943241E-2</v>
      </c>
      <c r="I156">
        <v>2.0029439847332482E-3</v>
      </c>
      <c r="J156">
        <v>0.17318043563690511</v>
      </c>
      <c r="L156" s="1" t="str">
        <f t="shared" si="8"/>
        <v>1875</v>
      </c>
      <c r="M156" s="1">
        <f t="shared" si="5"/>
        <v>0.11901588141993794</v>
      </c>
      <c r="N156" s="1">
        <f t="shared" si="6"/>
        <v>1.6557523020943241E-2</v>
      </c>
      <c r="O156" s="1">
        <f t="shared" si="7"/>
        <v>2.0029439847332482E-3</v>
      </c>
      <c r="P156" s="1">
        <f t="shared" si="9"/>
        <v>0.17318043563690511</v>
      </c>
    </row>
    <row r="157" spans="6:16" x14ac:dyDescent="0.25">
      <c r="F157" s="1" t="s">
        <v>215</v>
      </c>
      <c r="G157">
        <v>0.1122093205614388</v>
      </c>
      <c r="H157">
        <v>1.8160148328192176E-2</v>
      </c>
      <c r="I157">
        <v>2.1361262004723582E-3</v>
      </c>
      <c r="J157">
        <v>0.13530356324168821</v>
      </c>
      <c r="L157" s="1" t="str">
        <f t="shared" si="8"/>
        <v>1876</v>
      </c>
      <c r="M157" s="1">
        <f t="shared" si="5"/>
        <v>0.1122093205614388</v>
      </c>
      <c r="N157" s="1">
        <f t="shared" si="6"/>
        <v>1.8160148328192176E-2</v>
      </c>
      <c r="O157" s="1">
        <f t="shared" si="7"/>
        <v>2.1361262004723582E-3</v>
      </c>
      <c r="P157" s="1">
        <f t="shared" si="9"/>
        <v>0.13530356324168821</v>
      </c>
    </row>
    <row r="158" spans="6:16" x14ac:dyDescent="0.25">
      <c r="F158" s="1" t="s">
        <v>216</v>
      </c>
      <c r="G158">
        <v>0.10386345531656421</v>
      </c>
      <c r="H158">
        <v>1.9633623918893953E-2</v>
      </c>
      <c r="I158">
        <v>2.2548078462978714E-3</v>
      </c>
      <c r="J158">
        <v>0.13679823671459529</v>
      </c>
      <c r="L158" s="1" t="str">
        <f t="shared" si="8"/>
        <v>1877</v>
      </c>
      <c r="M158" s="1">
        <f t="shared" si="5"/>
        <v>0.10386345531656421</v>
      </c>
      <c r="N158" s="1">
        <f t="shared" si="6"/>
        <v>1.9633623918893953E-2</v>
      </c>
      <c r="O158" s="1">
        <f t="shared" si="7"/>
        <v>2.2548078462978714E-3</v>
      </c>
      <c r="P158" s="1">
        <f t="shared" si="9"/>
        <v>0.13679823671459529</v>
      </c>
    </row>
    <row r="159" spans="6:16" x14ac:dyDescent="0.25">
      <c r="F159" s="1" t="s">
        <v>217</v>
      </c>
      <c r="G159">
        <v>0.10466375751459882</v>
      </c>
      <c r="H159">
        <v>2.0964752973367428E-2</v>
      </c>
      <c r="I159">
        <v>2.3484333867680512E-3</v>
      </c>
      <c r="J159">
        <v>0.16608220413169583</v>
      </c>
      <c r="L159" s="1" t="str">
        <f t="shared" si="8"/>
        <v>1878</v>
      </c>
      <c r="M159" s="1">
        <f t="shared" si="5"/>
        <v>0.10466375751459882</v>
      </c>
      <c r="N159" s="1">
        <f t="shared" si="6"/>
        <v>2.0964752973367428E-2</v>
      </c>
      <c r="O159" s="1">
        <f t="shared" si="7"/>
        <v>2.3484333867680512E-3</v>
      </c>
      <c r="P159" s="1">
        <f t="shared" si="9"/>
        <v>0.16608220413169583</v>
      </c>
    </row>
    <row r="160" spans="6:16" x14ac:dyDescent="0.25">
      <c r="F160" s="1" t="s">
        <v>218</v>
      </c>
      <c r="G160">
        <v>0.11180525371697952</v>
      </c>
      <c r="H160">
        <v>2.2111216635315161E-2</v>
      </c>
      <c r="I160">
        <v>2.4369799750820756E-3</v>
      </c>
      <c r="J160">
        <v>0.18731138961510682</v>
      </c>
      <c r="L160" s="1" t="str">
        <f t="shared" si="8"/>
        <v>1879</v>
      </c>
      <c r="M160" s="1">
        <f t="shared" si="5"/>
        <v>0.11180525371697952</v>
      </c>
      <c r="N160" s="1">
        <f t="shared" si="6"/>
        <v>2.2111216635315161E-2</v>
      </c>
      <c r="O160" s="1">
        <f t="shared" si="7"/>
        <v>2.4369799750820756E-3</v>
      </c>
      <c r="P160" s="1">
        <f t="shared" si="9"/>
        <v>0.18731138961510682</v>
      </c>
    </row>
    <row r="161" spans="6:16" x14ac:dyDescent="0.25">
      <c r="F161" s="1" t="s">
        <v>87</v>
      </c>
      <c r="G161">
        <v>0.11856711965073766</v>
      </c>
      <c r="H161">
        <v>2.3107418238670553E-2</v>
      </c>
      <c r="I161">
        <v>2.5384980663626356E-3</v>
      </c>
      <c r="J161">
        <v>0.20389561444833895</v>
      </c>
      <c r="L161" s="1" t="str">
        <f t="shared" si="8"/>
        <v>1880</v>
      </c>
      <c r="M161" s="1">
        <f t="shared" si="5"/>
        <v>0.11856711965073766</v>
      </c>
      <c r="N161" s="1">
        <f t="shared" si="6"/>
        <v>2.3107418238670553E-2</v>
      </c>
      <c r="O161" s="1">
        <f t="shared" si="7"/>
        <v>2.5384980663626356E-3</v>
      </c>
      <c r="P161" s="1">
        <f t="shared" si="9"/>
        <v>0.20389561444833895</v>
      </c>
    </row>
    <row r="162" spans="6:16" x14ac:dyDescent="0.25">
      <c r="F162" s="1" t="s">
        <v>219</v>
      </c>
      <c r="G162">
        <v>0.12491585673436589</v>
      </c>
      <c r="H162">
        <v>2.4035864424763451E-2</v>
      </c>
      <c r="I162">
        <v>2.6516011125026677E-3</v>
      </c>
      <c r="J162">
        <v>0.22037514384764201</v>
      </c>
      <c r="L162" s="1" t="str">
        <f t="shared" si="8"/>
        <v>1881</v>
      </c>
      <c r="M162" s="1">
        <f t="shared" si="5"/>
        <v>0.12491585673436589</v>
      </c>
      <c r="N162" s="1">
        <f t="shared" si="6"/>
        <v>2.4035864424763451E-2</v>
      </c>
      <c r="O162" s="1">
        <f t="shared" si="7"/>
        <v>2.6516011125026677E-3</v>
      </c>
      <c r="P162" s="1">
        <f t="shared" si="9"/>
        <v>0.22037514384764201</v>
      </c>
    </row>
    <row r="163" spans="6:16" x14ac:dyDescent="0.25">
      <c r="F163" s="1" t="s">
        <v>220</v>
      </c>
      <c r="G163">
        <v>0.12449431278213539</v>
      </c>
      <c r="H163">
        <v>2.4950969164229526E-2</v>
      </c>
      <c r="I163">
        <v>2.7741554339259108E-3</v>
      </c>
      <c r="J163">
        <v>0.14480436169957342</v>
      </c>
      <c r="L163" s="1" t="str">
        <f t="shared" si="8"/>
        <v>1882</v>
      </c>
      <c r="M163" s="1">
        <f t="shared" si="5"/>
        <v>0.12449431278213539</v>
      </c>
      <c r="N163" s="1">
        <f t="shared" si="6"/>
        <v>2.4950969164229526E-2</v>
      </c>
      <c r="O163" s="1">
        <f t="shared" si="7"/>
        <v>2.7741554339259108E-3</v>
      </c>
      <c r="P163" s="1">
        <f t="shared" si="9"/>
        <v>0.14480436169957342</v>
      </c>
    </row>
    <row r="164" spans="6:16" x14ac:dyDescent="0.25">
      <c r="F164" s="1" t="s">
        <v>221</v>
      </c>
      <c r="G164">
        <v>5.4478097701329935E-2</v>
      </c>
      <c r="H164">
        <v>2.5884651229462159E-2</v>
      </c>
      <c r="I164">
        <v>2.9061899993257697E-3</v>
      </c>
      <c r="J164">
        <v>-0.58229852481884448</v>
      </c>
      <c r="L164" s="1" t="str">
        <f t="shared" si="8"/>
        <v>1883</v>
      </c>
      <c r="M164" s="1">
        <f t="shared" si="5"/>
        <v>5.4478097701329935E-2</v>
      </c>
      <c r="N164" s="1">
        <f t="shared" si="6"/>
        <v>2.5884651229462159E-2</v>
      </c>
      <c r="O164" s="1">
        <f t="shared" si="7"/>
        <v>2.9061899993257697E-3</v>
      </c>
      <c r="P164" s="1">
        <f t="shared" si="9"/>
        <v>-0.58229852481884448</v>
      </c>
    </row>
    <row r="165" spans="6:16" x14ac:dyDescent="0.25">
      <c r="F165" s="1" t="s">
        <v>222</v>
      </c>
      <c r="G165">
        <v>-0.14922758235066946</v>
      </c>
      <c r="H165">
        <v>2.6859636972478826E-2</v>
      </c>
      <c r="I165">
        <v>2.9973785934541649E-3</v>
      </c>
      <c r="J165">
        <v>-1.1776680804036344</v>
      </c>
      <c r="L165" s="1" t="str">
        <f t="shared" si="8"/>
        <v>1884</v>
      </c>
      <c r="M165" s="1">
        <f t="shared" si="5"/>
        <v>-0.14922758235066946</v>
      </c>
      <c r="N165" s="1">
        <f t="shared" si="6"/>
        <v>2.6859636972478826E-2</v>
      </c>
      <c r="O165" s="1">
        <f t="shared" si="7"/>
        <v>2.9973785934541649E-3</v>
      </c>
      <c r="P165" s="1">
        <f t="shared" si="9"/>
        <v>-1.1776680804036344</v>
      </c>
    </row>
    <row r="166" spans="6:16" x14ac:dyDescent="0.25">
      <c r="F166" s="1" t="s">
        <v>223</v>
      </c>
      <c r="G166">
        <v>-0.27891093590812155</v>
      </c>
      <c r="H166">
        <v>2.7731761755848138E-2</v>
      </c>
      <c r="I166">
        <v>2.6823596218338804E-3</v>
      </c>
      <c r="J166">
        <v>-0.72058727901896846</v>
      </c>
      <c r="L166" s="1" t="str">
        <f t="shared" si="8"/>
        <v>1885</v>
      </c>
      <c r="M166" s="1">
        <f t="shared" si="5"/>
        <v>-0.27891093590812155</v>
      </c>
      <c r="N166" s="1">
        <f t="shared" si="6"/>
        <v>2.7731761755848138E-2</v>
      </c>
      <c r="O166" s="1">
        <f t="shared" si="7"/>
        <v>2.6823596218338804E-3</v>
      </c>
      <c r="P166" s="1">
        <f t="shared" si="9"/>
        <v>-0.72058727901896846</v>
      </c>
    </row>
    <row r="167" spans="6:16" x14ac:dyDescent="0.25">
      <c r="F167" s="1" t="s">
        <v>224</v>
      </c>
      <c r="G167">
        <v>-0.20438560171793024</v>
      </c>
      <c r="H167">
        <v>2.7236438270996921E-2</v>
      </c>
      <c r="I167">
        <v>1.9772352953601252E-3</v>
      </c>
      <c r="J167">
        <v>-0.35228047747114682</v>
      </c>
      <c r="L167" s="1" t="str">
        <f t="shared" si="8"/>
        <v>1886</v>
      </c>
      <c r="M167" s="1">
        <f t="shared" si="5"/>
        <v>-0.20438560171793024</v>
      </c>
      <c r="N167" s="1">
        <f t="shared" si="6"/>
        <v>2.7236438270996921E-2</v>
      </c>
      <c r="O167" s="1">
        <f t="shared" si="7"/>
        <v>1.9772352953601252E-3</v>
      </c>
      <c r="P167" s="1">
        <f t="shared" si="9"/>
        <v>-0.35228047747114682</v>
      </c>
    </row>
    <row r="168" spans="6:16" x14ac:dyDescent="0.25">
      <c r="F168" s="1" t="s">
        <v>225</v>
      </c>
      <c r="G168">
        <v>-0.13171425963483124</v>
      </c>
      <c r="H168">
        <v>2.4534183462600768E-2</v>
      </c>
      <c r="I168">
        <v>1.4540627364085946E-3</v>
      </c>
      <c r="J168">
        <v>-0.274218729858898</v>
      </c>
      <c r="L168" s="1" t="str">
        <f t="shared" si="8"/>
        <v>1887</v>
      </c>
      <c r="M168" s="1">
        <f t="shared" si="5"/>
        <v>-0.13171425963483124</v>
      </c>
      <c r="N168" s="1">
        <f t="shared" si="6"/>
        <v>2.4534183462600768E-2</v>
      </c>
      <c r="O168" s="1">
        <f t="shared" si="7"/>
        <v>1.4540627364085946E-3</v>
      </c>
      <c r="P168" s="1">
        <f t="shared" si="9"/>
        <v>-0.274218729858898</v>
      </c>
    </row>
    <row r="169" spans="6:16" x14ac:dyDescent="0.25">
      <c r="F169" s="1" t="s">
        <v>226</v>
      </c>
      <c r="G169">
        <v>-0.10792301813024896</v>
      </c>
      <c r="H169">
        <v>2.0859443419785677E-2</v>
      </c>
      <c r="I169">
        <v>1.1455062646937759E-3</v>
      </c>
      <c r="J169">
        <v>-0.20244025901193022</v>
      </c>
      <c r="L169" s="1" t="str">
        <f t="shared" si="8"/>
        <v>1888</v>
      </c>
      <c r="M169" s="1">
        <f t="shared" si="5"/>
        <v>-0.10792301813024896</v>
      </c>
      <c r="N169" s="1">
        <f t="shared" si="6"/>
        <v>2.0859443419785677E-2</v>
      </c>
      <c r="O169" s="1">
        <f t="shared" si="7"/>
        <v>1.1455062646937759E-3</v>
      </c>
      <c r="P169" s="1">
        <f t="shared" si="9"/>
        <v>-0.20244025901193022</v>
      </c>
    </row>
    <row r="170" spans="6:16" x14ac:dyDescent="0.25">
      <c r="F170" s="1" t="s">
        <v>227</v>
      </c>
      <c r="G170">
        <v>-9.8490960083551071E-2</v>
      </c>
      <c r="H170">
        <v>1.719470171585169E-2</v>
      </c>
      <c r="I170">
        <v>9.0641081409826749E-4</v>
      </c>
      <c r="J170">
        <v>-0.260149243301463</v>
      </c>
      <c r="L170" s="1" t="str">
        <f t="shared" si="8"/>
        <v>1889</v>
      </c>
      <c r="M170" s="1">
        <f t="shared" si="5"/>
        <v>-9.8490960083551071E-2</v>
      </c>
      <c r="N170" s="1">
        <f t="shared" si="6"/>
        <v>1.719470171585169E-2</v>
      </c>
      <c r="O170" s="1">
        <f t="shared" si="7"/>
        <v>9.0641081409826749E-4</v>
      </c>
      <c r="P170" s="1">
        <f t="shared" si="9"/>
        <v>-0.260149243301463</v>
      </c>
    </row>
    <row r="171" spans="6:16" x14ac:dyDescent="0.25">
      <c r="F171" s="1" t="s">
        <v>88</v>
      </c>
      <c r="G171">
        <v>-0.11328994058522168</v>
      </c>
      <c r="H171">
        <v>1.3774321470318898E-2</v>
      </c>
      <c r="I171">
        <v>7.1859629117268162E-4</v>
      </c>
      <c r="J171">
        <v>-0.29230804115102688</v>
      </c>
      <c r="L171" s="1" t="str">
        <f t="shared" si="8"/>
        <v>1890</v>
      </c>
      <c r="M171" s="1">
        <f t="shared" si="5"/>
        <v>-0.11328994058522168</v>
      </c>
      <c r="N171" s="1">
        <f t="shared" si="6"/>
        <v>1.3774321470318898E-2</v>
      </c>
      <c r="O171" s="1">
        <f t="shared" si="7"/>
        <v>7.1859629117268162E-4</v>
      </c>
      <c r="P171" s="1">
        <f t="shared" si="9"/>
        <v>-0.29230804115102688</v>
      </c>
    </row>
    <row r="172" spans="6:16" x14ac:dyDescent="0.25">
      <c r="F172" s="1" t="s">
        <v>228</v>
      </c>
      <c r="G172">
        <v>-0.11897117723125977</v>
      </c>
      <c r="H172">
        <v>1.0705771128468112E-2</v>
      </c>
      <c r="I172">
        <v>5.0996628487855579E-4</v>
      </c>
      <c r="J172">
        <v>-0.21804773265765331</v>
      </c>
      <c r="L172" s="1" t="str">
        <f t="shared" si="8"/>
        <v>1891</v>
      </c>
      <c r="M172" s="1">
        <f t="shared" si="5"/>
        <v>-0.11897117723125977</v>
      </c>
      <c r="N172" s="1">
        <f t="shared" si="6"/>
        <v>1.0705771128468112E-2</v>
      </c>
      <c r="O172" s="1">
        <f t="shared" si="7"/>
        <v>5.0996628487855579E-4</v>
      </c>
      <c r="P172" s="1">
        <f t="shared" si="9"/>
        <v>-0.21804773265765331</v>
      </c>
    </row>
    <row r="173" spans="6:16" x14ac:dyDescent="0.25">
      <c r="F173" s="1" t="s">
        <v>229</v>
      </c>
      <c r="G173">
        <v>-9.606252186874821E-2</v>
      </c>
      <c r="H173">
        <v>7.8344242778390881E-3</v>
      </c>
      <c r="I173">
        <v>2.8444755194986961E-4</v>
      </c>
      <c r="J173">
        <v>-6.0625531876981546E-2</v>
      </c>
      <c r="L173" s="1" t="str">
        <f t="shared" si="8"/>
        <v>1892</v>
      </c>
      <c r="M173" s="1">
        <f t="shared" si="5"/>
        <v>-9.606252186874821E-2</v>
      </c>
      <c r="N173" s="1">
        <f t="shared" si="6"/>
        <v>7.8344242778390881E-3</v>
      </c>
      <c r="O173" s="1">
        <f t="shared" si="7"/>
        <v>2.8444755194986961E-4</v>
      </c>
      <c r="P173" s="1">
        <f t="shared" si="9"/>
        <v>-6.0625531876981546E-2</v>
      </c>
    </row>
    <row r="174" spans="6:16" x14ac:dyDescent="0.25">
      <c r="F174" s="1" t="s">
        <v>230</v>
      </c>
      <c r="G174">
        <v>-5.2464226770081133E-2</v>
      </c>
      <c r="H174">
        <v>5.0623712998834067E-3</v>
      </c>
      <c r="I174">
        <v>1.0003586567205373E-4</v>
      </c>
      <c r="J174">
        <v>7.3242049809140217E-2</v>
      </c>
      <c r="L174" s="1" t="str">
        <f t="shared" si="8"/>
        <v>1893</v>
      </c>
      <c r="M174" s="1">
        <f t="shared" si="5"/>
        <v>-5.2464226770081133E-2</v>
      </c>
      <c r="N174" s="1">
        <f t="shared" si="6"/>
        <v>5.0623712998834067E-3</v>
      </c>
      <c r="O174" s="1">
        <f t="shared" si="7"/>
        <v>1.0003586567205373E-4</v>
      </c>
      <c r="P174" s="1">
        <f t="shared" si="9"/>
        <v>7.3242049809140217E-2</v>
      </c>
    </row>
    <row r="175" spans="6:16" x14ac:dyDescent="0.25">
      <c r="F175" s="1" t="s">
        <v>231</v>
      </c>
      <c r="G175">
        <v>-1.0173429498719974E-2</v>
      </c>
      <c r="H175">
        <v>2.5042509398559721E-3</v>
      </c>
      <c r="I175">
        <v>1.0542807096127786E-5</v>
      </c>
      <c r="J175">
        <v>0.16870621200744473</v>
      </c>
      <c r="L175" s="1" t="str">
        <f t="shared" si="8"/>
        <v>1894</v>
      </c>
      <c r="M175" s="1">
        <f t="shared" si="5"/>
        <v>-1.0173429498719974E-2</v>
      </c>
      <c r="N175" s="1">
        <f t="shared" si="6"/>
        <v>2.5042509398559721E-3</v>
      </c>
      <c r="O175" s="1">
        <f t="shared" si="7"/>
        <v>1.0542807096127786E-5</v>
      </c>
      <c r="P175" s="1">
        <f t="shared" si="9"/>
        <v>0.16870621200744473</v>
      </c>
    </row>
    <row r="176" spans="6:16" x14ac:dyDescent="0.25">
      <c r="F176" s="1" t="s">
        <v>232</v>
      </c>
      <c r="G176">
        <v>1.8539357284448478E-2</v>
      </c>
      <c r="H176">
        <v>4.1149288678732875E-4</v>
      </c>
      <c r="I176">
        <v>1.1982168688252848E-5</v>
      </c>
      <c r="J176">
        <v>0.15229031104021384</v>
      </c>
      <c r="L176" s="1" t="str">
        <f t="shared" si="8"/>
        <v>1895</v>
      </c>
      <c r="M176" s="1">
        <f t="shared" si="5"/>
        <v>1.8539357284448478E-2</v>
      </c>
      <c r="N176" s="1">
        <f t="shared" si="6"/>
        <v>4.1149288678732875E-4</v>
      </c>
      <c r="O176" s="1">
        <f t="shared" si="7"/>
        <v>1.1982168688252848E-5</v>
      </c>
      <c r="P176" s="1">
        <f t="shared" si="9"/>
        <v>0.15229031104021384</v>
      </c>
    </row>
    <row r="177" spans="6:16" x14ac:dyDescent="0.25">
      <c r="F177" s="1" t="s">
        <v>233</v>
      </c>
      <c r="G177">
        <v>1.5467245400328032E-2</v>
      </c>
      <c r="H177">
        <v>-1.052494555211333E-3</v>
      </c>
      <c r="I177">
        <v>8.4332513602773407E-5</v>
      </c>
      <c r="J177">
        <v>1.8774192029248661E-2</v>
      </c>
      <c r="L177" s="1" t="str">
        <f t="shared" si="8"/>
        <v>1896</v>
      </c>
      <c r="M177" s="1">
        <f t="shared" si="5"/>
        <v>1.5467245400328032E-2</v>
      </c>
      <c r="N177" s="1">
        <f t="shared" si="6"/>
        <v>-1.052494555211333E-3</v>
      </c>
      <c r="O177" s="1">
        <f t="shared" si="7"/>
        <v>8.4332513602773407E-5</v>
      </c>
      <c r="P177" s="1">
        <f t="shared" si="9"/>
        <v>1.8774192029248661E-2</v>
      </c>
    </row>
    <row r="178" spans="6:16" x14ac:dyDescent="0.25">
      <c r="F178" s="1" t="s">
        <v>234</v>
      </c>
      <c r="G178">
        <v>-1.2115616416461701E-2</v>
      </c>
      <c r="H178">
        <v>-1.8383504784516449E-3</v>
      </c>
      <c r="I178">
        <v>1.6406692561426331E-4</v>
      </c>
      <c r="J178">
        <v>-5.6683049807631038E-2</v>
      </c>
      <c r="L178" s="1" t="str">
        <f t="shared" si="8"/>
        <v>1897</v>
      </c>
      <c r="M178" s="1">
        <f t="shared" ref="M178:M241" si="10">G178</f>
        <v>-1.2115616416461701E-2</v>
      </c>
      <c r="N178" s="1">
        <f t="shared" ref="N178:N241" si="11">H178</f>
        <v>-1.8383504784516449E-3</v>
      </c>
      <c r="O178" s="1">
        <f t="shared" ref="O178:O241" si="12">I178</f>
        <v>1.6406692561426331E-4</v>
      </c>
      <c r="P178" s="1">
        <f t="shared" si="9"/>
        <v>-5.6683049807631038E-2</v>
      </c>
    </row>
    <row r="179" spans="6:16" x14ac:dyDescent="0.25">
      <c r="F179" s="1" t="s">
        <v>235</v>
      </c>
      <c r="G179">
        <v>-2.2981741580789979E-2</v>
      </c>
      <c r="H179">
        <v>-2.1162090782758818E-3</v>
      </c>
      <c r="I179">
        <v>1.7734148463909036E-4</v>
      </c>
      <c r="J179">
        <v>2.0792862846324135E-2</v>
      </c>
      <c r="L179" s="1" t="str">
        <f t="shared" ref="L179:L242" si="13">F179</f>
        <v>1898</v>
      </c>
      <c r="M179" s="1">
        <f t="shared" si="10"/>
        <v>-2.2981741580789979E-2</v>
      </c>
      <c r="N179" s="1">
        <f t="shared" si="11"/>
        <v>-2.1162090782758818E-3</v>
      </c>
      <c r="O179" s="1">
        <f t="shared" si="12"/>
        <v>1.7734148463909036E-4</v>
      </c>
      <c r="P179" s="1">
        <f t="shared" ref="P179:P242" si="14">J179</f>
        <v>2.0792862846324135E-2</v>
      </c>
    </row>
    <row r="180" spans="6:16" x14ac:dyDescent="0.25">
      <c r="F180" s="1" t="s">
        <v>236</v>
      </c>
      <c r="G180">
        <v>-2.1623056774165384E-3</v>
      </c>
      <c r="H180">
        <v>-2.2439329418691575E-3</v>
      </c>
      <c r="I180">
        <v>1.434320616721847E-4</v>
      </c>
      <c r="J180">
        <v>0.10573780236382545</v>
      </c>
      <c r="L180" s="1" t="str">
        <f t="shared" si="13"/>
        <v>1899</v>
      </c>
      <c r="M180" s="1">
        <f t="shared" si="10"/>
        <v>-2.1623056774165384E-3</v>
      </c>
      <c r="N180" s="1">
        <f t="shared" si="11"/>
        <v>-2.2439329418691575E-3</v>
      </c>
      <c r="O180" s="1">
        <f t="shared" si="12"/>
        <v>1.434320616721847E-4</v>
      </c>
      <c r="P180" s="1">
        <f t="shared" si="14"/>
        <v>0.10573780236382545</v>
      </c>
    </row>
    <row r="181" spans="6:16" x14ac:dyDescent="0.25">
      <c r="F181" s="1" t="s">
        <v>89</v>
      </c>
      <c r="G181">
        <v>2.1982787736417118E-2</v>
      </c>
      <c r="H181">
        <v>-2.414645171274152E-3</v>
      </c>
      <c r="I181">
        <v>1.4658816073673616E-4</v>
      </c>
      <c r="J181">
        <v>0.14031337003908004</v>
      </c>
      <c r="L181" s="1" t="str">
        <f t="shared" si="13"/>
        <v>1900</v>
      </c>
      <c r="M181" s="1">
        <f t="shared" si="10"/>
        <v>2.1982787736417118E-2</v>
      </c>
      <c r="N181" s="1">
        <f t="shared" si="11"/>
        <v>-2.414645171274152E-3</v>
      </c>
      <c r="O181" s="1">
        <f t="shared" si="12"/>
        <v>1.4658816073673616E-4</v>
      </c>
      <c r="P181" s="1">
        <f t="shared" si="14"/>
        <v>0.14031337003908004</v>
      </c>
    </row>
    <row r="182" spans="6:16" x14ac:dyDescent="0.25">
      <c r="F182" s="1" t="s">
        <v>237</v>
      </c>
      <c r="G182">
        <v>3.4434585603944051E-2</v>
      </c>
      <c r="H182">
        <v>-2.4971741560107356E-3</v>
      </c>
      <c r="I182">
        <v>2.0222729171165705E-4</v>
      </c>
      <c r="J182">
        <v>0.12593717935754098</v>
      </c>
      <c r="L182" s="1" t="str">
        <f t="shared" si="13"/>
        <v>1901</v>
      </c>
      <c r="M182" s="1">
        <f t="shared" si="10"/>
        <v>3.4434585603944051E-2</v>
      </c>
      <c r="N182" s="1">
        <f t="shared" si="11"/>
        <v>-2.4971741560107356E-3</v>
      </c>
      <c r="O182" s="1">
        <f t="shared" si="12"/>
        <v>2.0222729171165705E-4</v>
      </c>
      <c r="P182" s="1">
        <f t="shared" si="14"/>
        <v>0.12593717935754098</v>
      </c>
    </row>
    <row r="183" spans="6:16" x14ac:dyDescent="0.25">
      <c r="F183" s="1" t="s">
        <v>238</v>
      </c>
      <c r="G183">
        <v>9.8503914847830262E-3</v>
      </c>
      <c r="H183">
        <v>-2.3500872303443276E-3</v>
      </c>
      <c r="I183">
        <v>2.8586025463156039E-4</v>
      </c>
      <c r="J183">
        <v>-0.2274966162830431</v>
      </c>
      <c r="L183" s="1" t="str">
        <f t="shared" si="13"/>
        <v>1902</v>
      </c>
      <c r="M183" s="1">
        <f t="shared" si="10"/>
        <v>9.8503914847830262E-3</v>
      </c>
      <c r="N183" s="1">
        <f t="shared" si="11"/>
        <v>-2.3500872303443276E-3</v>
      </c>
      <c r="O183" s="1">
        <f t="shared" si="12"/>
        <v>2.8586025463156039E-4</v>
      </c>
      <c r="P183" s="1">
        <f t="shared" si="14"/>
        <v>-0.2274966162830431</v>
      </c>
    </row>
    <row r="184" spans="6:16" x14ac:dyDescent="0.25">
      <c r="F184" s="1" t="s">
        <v>239</v>
      </c>
      <c r="G184">
        <v>-8.4598902792432235E-2</v>
      </c>
      <c r="H184">
        <v>-1.952164137620387E-3</v>
      </c>
      <c r="I184">
        <v>3.6776724405408946E-4</v>
      </c>
      <c r="J184">
        <v>-0.51852391445437296</v>
      </c>
      <c r="L184" s="1" t="str">
        <f t="shared" si="13"/>
        <v>1903</v>
      </c>
      <c r="M184" s="1">
        <f t="shared" si="10"/>
        <v>-8.4598902792432235E-2</v>
      </c>
      <c r="N184" s="1">
        <f t="shared" si="11"/>
        <v>-1.952164137620387E-3</v>
      </c>
      <c r="O184" s="1">
        <f t="shared" si="12"/>
        <v>3.6776724405408946E-4</v>
      </c>
      <c r="P184" s="1">
        <f t="shared" si="14"/>
        <v>-0.51852391445437296</v>
      </c>
    </row>
    <row r="185" spans="6:16" x14ac:dyDescent="0.25">
      <c r="F185" s="1" t="s">
        <v>240</v>
      </c>
      <c r="G185">
        <v>-0.14188678645431446</v>
      </c>
      <c r="H185">
        <v>-1.3840460684349778E-3</v>
      </c>
      <c r="I185">
        <v>2.5720471671968276E-4</v>
      </c>
      <c r="J185">
        <v>-0.26604793646551045</v>
      </c>
      <c r="L185" s="1" t="str">
        <f t="shared" si="13"/>
        <v>1904</v>
      </c>
      <c r="M185" s="1">
        <f t="shared" si="10"/>
        <v>-0.14188678645431446</v>
      </c>
      <c r="N185" s="1">
        <f t="shared" si="11"/>
        <v>-1.3840460684349778E-3</v>
      </c>
      <c r="O185" s="1">
        <f t="shared" si="12"/>
        <v>2.5720471671968276E-4</v>
      </c>
      <c r="P185" s="1">
        <f t="shared" si="14"/>
        <v>-0.26604793646551045</v>
      </c>
    </row>
    <row r="186" spans="6:16" x14ac:dyDescent="0.25">
      <c r="F186" s="1" t="s">
        <v>241</v>
      </c>
      <c r="G186">
        <v>-8.7888577756706762E-2</v>
      </c>
      <c r="H186">
        <v>-1.3107316411722211E-3</v>
      </c>
      <c r="I186">
        <v>-4.1100681741060275E-5</v>
      </c>
      <c r="J186">
        <v>1.730599596018343E-2</v>
      </c>
      <c r="L186" s="1" t="str">
        <f t="shared" si="13"/>
        <v>1905</v>
      </c>
      <c r="M186" s="1">
        <f t="shared" si="10"/>
        <v>-8.7888577756706762E-2</v>
      </c>
      <c r="N186" s="1">
        <f t="shared" si="11"/>
        <v>-1.3107316411722211E-3</v>
      </c>
      <c r="O186" s="1">
        <f t="shared" si="12"/>
        <v>-4.1100681741060275E-5</v>
      </c>
      <c r="P186" s="1">
        <f t="shared" si="14"/>
        <v>1.730599596018343E-2</v>
      </c>
    </row>
    <row r="187" spans="6:16" x14ac:dyDescent="0.25">
      <c r="F187" s="1" t="s">
        <v>242</v>
      </c>
      <c r="G187">
        <v>-2.2975121306652056E-2</v>
      </c>
      <c r="H187">
        <v>-2.186543554486802E-3</v>
      </c>
      <c r="I187">
        <v>-2.3249937014619708E-4</v>
      </c>
      <c r="J187">
        <v>9.1268051310580856E-2</v>
      </c>
      <c r="L187" s="1" t="str">
        <f t="shared" si="13"/>
        <v>1906</v>
      </c>
      <c r="M187" s="1">
        <f t="shared" si="10"/>
        <v>-2.2975121306652056E-2</v>
      </c>
      <c r="N187" s="1">
        <f t="shared" si="11"/>
        <v>-2.186543554486802E-3</v>
      </c>
      <c r="O187" s="1">
        <f t="shared" si="12"/>
        <v>-2.3249937014619708E-4</v>
      </c>
      <c r="P187" s="1">
        <f t="shared" si="14"/>
        <v>9.1268051310580856E-2</v>
      </c>
    </row>
    <row r="188" spans="6:16" x14ac:dyDescent="0.25">
      <c r="F188" s="1" t="s">
        <v>243</v>
      </c>
      <c r="G188">
        <v>8.9722930657958055E-4</v>
      </c>
      <c r="H188">
        <v>-3.3919910925893446E-3</v>
      </c>
      <c r="I188">
        <v>-2.5837910593708299E-4</v>
      </c>
      <c r="J188">
        <v>7.1314640718094721E-2</v>
      </c>
      <c r="L188" s="1" t="str">
        <f t="shared" si="13"/>
        <v>1907</v>
      </c>
      <c r="M188" s="1">
        <f t="shared" si="10"/>
        <v>8.9722930657958055E-4</v>
      </c>
      <c r="N188" s="1">
        <f t="shared" si="11"/>
        <v>-3.3919910925893446E-3</v>
      </c>
      <c r="O188" s="1">
        <f t="shared" si="12"/>
        <v>-2.5837910593708299E-4</v>
      </c>
      <c r="P188" s="1">
        <f t="shared" si="14"/>
        <v>7.1314640718094721E-2</v>
      </c>
    </row>
    <row r="189" spans="6:16" x14ac:dyDescent="0.25">
      <c r="F189" s="1" t="s">
        <v>244</v>
      </c>
      <c r="G189">
        <v>5.0412152248189446E-3</v>
      </c>
      <c r="H189">
        <v>-4.3003063952972952E-3</v>
      </c>
      <c r="I189">
        <v>-2.2033221636570639E-4</v>
      </c>
      <c r="J189">
        <v>8.5770086114793739E-2</v>
      </c>
      <c r="L189" s="1" t="str">
        <f t="shared" si="13"/>
        <v>1908</v>
      </c>
      <c r="M189" s="1">
        <f t="shared" si="10"/>
        <v>5.0412152248189446E-3</v>
      </c>
      <c r="N189" s="1">
        <f t="shared" si="11"/>
        <v>-4.3003063952972952E-3</v>
      </c>
      <c r="O189" s="1">
        <f t="shared" si="12"/>
        <v>-2.2033221636570639E-4</v>
      </c>
      <c r="P189" s="1">
        <f t="shared" si="14"/>
        <v>8.5770086114793739E-2</v>
      </c>
    </row>
    <row r="190" spans="6:16" x14ac:dyDescent="0.25">
      <c r="F190" s="1" t="s">
        <v>245</v>
      </c>
      <c r="G190">
        <v>1.6033171349541533E-2</v>
      </c>
      <c r="H190">
        <v>-4.7917755111042118E-3</v>
      </c>
      <c r="I190">
        <v>-1.8090716724671947E-4</v>
      </c>
      <c r="J190">
        <v>0.14020736854590132</v>
      </c>
      <c r="L190" s="1" t="str">
        <f t="shared" si="13"/>
        <v>1909</v>
      </c>
      <c r="M190" s="1">
        <f t="shared" si="10"/>
        <v>1.6033171349541533E-2</v>
      </c>
      <c r="N190" s="1">
        <f t="shared" si="11"/>
        <v>-4.7917755111042118E-3</v>
      </c>
      <c r="O190" s="1">
        <f t="shared" si="12"/>
        <v>-1.8090716724671947E-4</v>
      </c>
      <c r="P190" s="1">
        <f t="shared" si="14"/>
        <v>0.14020736854590132</v>
      </c>
    </row>
    <row r="191" spans="6:16" x14ac:dyDescent="0.25">
      <c r="F191" s="1" t="s">
        <v>90</v>
      </c>
      <c r="G191">
        <v>3.3088019095964954E-2</v>
      </c>
      <c r="H191">
        <v>-4.982149086187093E-3</v>
      </c>
      <c r="I191">
        <v>-1.2993279022091841E-4</v>
      </c>
      <c r="J191">
        <v>0.15691779406809636</v>
      </c>
      <c r="L191" s="1" t="str">
        <f t="shared" si="13"/>
        <v>1910</v>
      </c>
      <c r="M191" s="1">
        <f t="shared" si="10"/>
        <v>3.3088019095964954E-2</v>
      </c>
      <c r="N191" s="1">
        <f t="shared" si="11"/>
        <v>-4.982149086187093E-3</v>
      </c>
      <c r="O191" s="1">
        <f t="shared" si="12"/>
        <v>-1.2993279022091841E-4</v>
      </c>
      <c r="P191" s="1">
        <f t="shared" si="14"/>
        <v>0.15691779406809636</v>
      </c>
    </row>
    <row r="192" spans="6:16" x14ac:dyDescent="0.25">
      <c r="F192" s="1" t="s">
        <v>246</v>
      </c>
      <c r="G192">
        <v>4.2923495553267813E-2</v>
      </c>
      <c r="H192">
        <v>-4.9221908241693178E-3</v>
      </c>
      <c r="I192">
        <v>-4.4840750081932802E-5</v>
      </c>
      <c r="J192">
        <v>0.15782933651007869</v>
      </c>
      <c r="L192" s="1" t="str">
        <f t="shared" si="13"/>
        <v>1911</v>
      </c>
      <c r="M192" s="1">
        <f t="shared" si="10"/>
        <v>4.2923495553267813E-2</v>
      </c>
      <c r="N192" s="1">
        <f t="shared" si="11"/>
        <v>-4.9221908241693178E-3</v>
      </c>
      <c r="O192" s="1">
        <f t="shared" si="12"/>
        <v>-4.4840750081932802E-5</v>
      </c>
      <c r="P192" s="1">
        <f t="shared" si="14"/>
        <v>0.15782933651007869</v>
      </c>
    </row>
    <row r="193" spans="6:16" x14ac:dyDescent="0.25">
      <c r="F193" s="1" t="s">
        <v>247</v>
      </c>
      <c r="G193">
        <v>3.4063957619984452E-2</v>
      </c>
      <c r="H193">
        <v>-4.5770265912886583E-3</v>
      </c>
      <c r="I193">
        <v>5.6588238752989798E-5</v>
      </c>
      <c r="J193">
        <v>-3.0483023523622779E-2</v>
      </c>
      <c r="L193" s="1" t="str">
        <f t="shared" si="13"/>
        <v>1912</v>
      </c>
      <c r="M193" s="1">
        <f t="shared" si="10"/>
        <v>3.4063957619984452E-2</v>
      </c>
      <c r="N193" s="1">
        <f t="shared" si="11"/>
        <v>-4.5770265912886583E-3</v>
      </c>
      <c r="O193" s="1">
        <f t="shared" si="12"/>
        <v>5.6588238752989798E-5</v>
      </c>
      <c r="P193" s="1">
        <f t="shared" si="14"/>
        <v>-3.0483023523622779E-2</v>
      </c>
    </row>
    <row r="194" spans="6:16" x14ac:dyDescent="0.25">
      <c r="F194" s="1" t="s">
        <v>248</v>
      </c>
      <c r="G194">
        <v>-7.5017323267429796E-3</v>
      </c>
      <c r="H194">
        <v>-3.9796855757170801E-3</v>
      </c>
      <c r="I194">
        <v>1.6310072573923374E-4</v>
      </c>
      <c r="J194">
        <v>-0.10587426802083165</v>
      </c>
      <c r="L194" s="1" t="str">
        <f t="shared" si="13"/>
        <v>1913</v>
      </c>
      <c r="M194" s="1">
        <f t="shared" si="10"/>
        <v>-7.5017323267429796E-3</v>
      </c>
      <c r="N194" s="1">
        <f t="shared" si="11"/>
        <v>-3.9796855757170801E-3</v>
      </c>
      <c r="O194" s="1">
        <f t="shared" si="12"/>
        <v>1.6310072573923374E-4</v>
      </c>
      <c r="P194" s="1">
        <f t="shared" si="14"/>
        <v>-0.10587426802083165</v>
      </c>
    </row>
    <row r="195" spans="6:16" x14ac:dyDescent="0.25">
      <c r="F195" s="1" t="s">
        <v>249</v>
      </c>
      <c r="G195">
        <v>-1.4028406904805302E-2</v>
      </c>
      <c r="H195">
        <v>-3.1904110539401941E-3</v>
      </c>
      <c r="I195">
        <v>1.686793611541376E-4</v>
      </c>
      <c r="J195">
        <v>8.9711864683706913E-2</v>
      </c>
      <c r="L195" s="1" t="str">
        <f t="shared" si="13"/>
        <v>1914</v>
      </c>
      <c r="M195" s="1">
        <f t="shared" si="10"/>
        <v>-1.4028406904805302E-2</v>
      </c>
      <c r="N195" s="1">
        <f t="shared" si="11"/>
        <v>-3.1904110539401941E-3</v>
      </c>
      <c r="O195" s="1">
        <f t="shared" si="12"/>
        <v>1.686793611541376E-4</v>
      </c>
      <c r="P195" s="1">
        <f t="shared" si="14"/>
        <v>8.9711864683706913E-2</v>
      </c>
    </row>
    <row r="196" spans="6:16" x14ac:dyDescent="0.25">
      <c r="F196" s="1" t="s">
        <v>250</v>
      </c>
      <c r="G196">
        <v>3.1763722366904543E-2</v>
      </c>
      <c r="H196">
        <v>-2.5901170317365035E-3</v>
      </c>
      <c r="I196">
        <v>1.1876539507838202E-4</v>
      </c>
      <c r="J196">
        <v>0.21350295357873295</v>
      </c>
      <c r="L196" s="1" t="str">
        <f t="shared" si="13"/>
        <v>1915</v>
      </c>
      <c r="M196" s="1">
        <f t="shared" si="10"/>
        <v>3.1763722366904543E-2</v>
      </c>
      <c r="N196" s="1">
        <f t="shared" si="11"/>
        <v>-2.5901170317365035E-3</v>
      </c>
      <c r="O196" s="1">
        <f t="shared" si="12"/>
        <v>1.1876539507838202E-4</v>
      </c>
      <c r="P196" s="1">
        <f t="shared" si="14"/>
        <v>0.21350295357873295</v>
      </c>
    </row>
    <row r="197" spans="6:16" x14ac:dyDescent="0.25">
      <c r="F197" s="1" t="s">
        <v>251</v>
      </c>
      <c r="G197">
        <v>6.918562272181214E-2</v>
      </c>
      <c r="H197">
        <v>-2.3033877521165752E-3</v>
      </c>
      <c r="I197">
        <v>1.6638510037907572E-4</v>
      </c>
      <c r="J197">
        <v>0.27110469395247627</v>
      </c>
      <c r="L197" s="1" t="str">
        <f t="shared" si="13"/>
        <v>1916</v>
      </c>
      <c r="M197" s="1">
        <f t="shared" si="10"/>
        <v>6.918562272181214E-2</v>
      </c>
      <c r="N197" s="1">
        <f t="shared" si="11"/>
        <v>-2.3033877521165752E-3</v>
      </c>
      <c r="O197" s="1">
        <f t="shared" si="12"/>
        <v>1.6638510037907572E-4</v>
      </c>
      <c r="P197" s="1">
        <f t="shared" si="14"/>
        <v>0.27110469395247627</v>
      </c>
    </row>
    <row r="198" spans="6:16" x14ac:dyDescent="0.25">
      <c r="F198" s="1" t="s">
        <v>252</v>
      </c>
      <c r="G198">
        <v>9.2853797822834122E-2</v>
      </c>
      <c r="H198">
        <v>-1.9302687350080496E-3</v>
      </c>
      <c r="I198">
        <v>2.9443631288291589E-4</v>
      </c>
      <c r="J198">
        <v>0.29963934614522358</v>
      </c>
      <c r="L198" s="1" t="str">
        <f t="shared" si="13"/>
        <v>1917</v>
      </c>
      <c r="M198" s="1">
        <f t="shared" si="10"/>
        <v>9.2853797822834122E-2</v>
      </c>
      <c r="N198" s="1">
        <f t="shared" si="11"/>
        <v>-1.9302687350080496E-3</v>
      </c>
      <c r="O198" s="1">
        <f t="shared" si="12"/>
        <v>2.9443631288291589E-4</v>
      </c>
      <c r="P198" s="1">
        <f t="shared" si="14"/>
        <v>0.29963934614522358</v>
      </c>
    </row>
    <row r="199" spans="6:16" x14ac:dyDescent="0.25">
      <c r="F199" s="1" t="s">
        <v>253</v>
      </c>
      <c r="G199">
        <v>0.10835232137441006</v>
      </c>
      <c r="H199">
        <v>-1.2421215766341811E-3</v>
      </c>
      <c r="I199">
        <v>4.6677792350419589E-4</v>
      </c>
      <c r="J199">
        <v>0.30742247692339397</v>
      </c>
      <c r="L199" s="1" t="str">
        <f t="shared" si="13"/>
        <v>1918</v>
      </c>
      <c r="M199" s="1">
        <f t="shared" si="10"/>
        <v>0.10835232137441006</v>
      </c>
      <c r="N199" s="1">
        <f t="shared" si="11"/>
        <v>-1.2421215766341811E-3</v>
      </c>
      <c r="O199" s="1">
        <f t="shared" si="12"/>
        <v>4.6677792350419589E-4</v>
      </c>
      <c r="P199" s="1">
        <f t="shared" si="14"/>
        <v>0.30742247692339397</v>
      </c>
    </row>
    <row r="200" spans="6:16" x14ac:dyDescent="0.25">
      <c r="F200" s="1" t="s">
        <v>254</v>
      </c>
      <c r="G200">
        <v>0.1170924277004293</v>
      </c>
      <c r="H200">
        <v>-1.9311730974636248E-4</v>
      </c>
      <c r="I200">
        <v>6.6347698652940057E-4</v>
      </c>
      <c r="J200">
        <v>0.29343584226177505</v>
      </c>
      <c r="L200" s="1" t="str">
        <f t="shared" si="13"/>
        <v>1919</v>
      </c>
      <c r="M200" s="1">
        <f t="shared" si="10"/>
        <v>0.1170924277004293</v>
      </c>
      <c r="N200" s="1">
        <f t="shared" si="11"/>
        <v>-1.9311730974636248E-4</v>
      </c>
      <c r="O200" s="1">
        <f t="shared" si="12"/>
        <v>6.6347698652940057E-4</v>
      </c>
      <c r="P200" s="1">
        <f t="shared" si="14"/>
        <v>0.29343584226177505</v>
      </c>
    </row>
    <row r="201" spans="6:16" x14ac:dyDescent="0.25">
      <c r="F201" s="1" t="s">
        <v>91</v>
      </c>
      <c r="G201">
        <v>0.11516687674226182</v>
      </c>
      <c r="H201">
        <v>1.1844472522454215E-3</v>
      </c>
      <c r="I201">
        <v>8.7028539200452047E-4</v>
      </c>
      <c r="J201">
        <v>0.2146165487138843</v>
      </c>
      <c r="L201" s="1" t="str">
        <f t="shared" si="13"/>
        <v>1920</v>
      </c>
      <c r="M201" s="1">
        <f t="shared" si="10"/>
        <v>0.11516687674226182</v>
      </c>
      <c r="N201" s="1">
        <f t="shared" si="11"/>
        <v>1.1844472522454215E-3</v>
      </c>
      <c r="O201" s="1">
        <f t="shared" si="12"/>
        <v>8.7028539200452047E-4</v>
      </c>
      <c r="P201" s="1">
        <f t="shared" si="14"/>
        <v>0.2146165487138843</v>
      </c>
    </row>
    <row r="202" spans="6:16" x14ac:dyDescent="0.25">
      <c r="F202" s="1" t="s">
        <v>255</v>
      </c>
      <c r="G202">
        <v>0.10246098021803651</v>
      </c>
      <c r="H202">
        <v>2.8211093081214533E-3</v>
      </c>
      <c r="I202">
        <v>1.0726931358675351E-3</v>
      </c>
      <c r="J202">
        <v>0.19644013630993284</v>
      </c>
      <c r="L202" s="1" t="str">
        <f t="shared" si="13"/>
        <v>1921</v>
      </c>
      <c r="M202" s="1">
        <f t="shared" si="10"/>
        <v>0.10246098021803651</v>
      </c>
      <c r="N202" s="1">
        <f t="shared" si="11"/>
        <v>2.8211093081214533E-3</v>
      </c>
      <c r="O202" s="1">
        <f t="shared" si="12"/>
        <v>1.0726931358675351E-3</v>
      </c>
      <c r="P202" s="1">
        <f t="shared" si="14"/>
        <v>0.19644013630993284</v>
      </c>
    </row>
    <row r="203" spans="6:16" x14ac:dyDescent="0.25">
      <c r="F203" s="1" t="s">
        <v>256</v>
      </c>
      <c r="G203">
        <v>0.10521494429087855</v>
      </c>
      <c r="H203">
        <v>4.6204865953667681E-3</v>
      </c>
      <c r="I203">
        <v>1.2322416429926134E-3</v>
      </c>
      <c r="J203">
        <v>0.26572251373540334</v>
      </c>
      <c r="L203" s="1" t="str">
        <f t="shared" si="13"/>
        <v>1922</v>
      </c>
      <c r="M203" s="1">
        <f t="shared" si="10"/>
        <v>0.10521494429087855</v>
      </c>
      <c r="N203" s="1">
        <f t="shared" si="11"/>
        <v>4.6204865953667681E-3</v>
      </c>
      <c r="O203" s="1">
        <f t="shared" si="12"/>
        <v>1.2322416429926134E-3</v>
      </c>
      <c r="P203" s="1">
        <f t="shared" si="14"/>
        <v>0.26572251373540334</v>
      </c>
    </row>
    <row r="204" spans="6:16" x14ac:dyDescent="0.25">
      <c r="F204" s="1" t="s">
        <v>257</v>
      </c>
      <c r="G204">
        <v>0.12262610753408337</v>
      </c>
      <c r="H204">
        <v>6.3912652809888105E-3</v>
      </c>
      <c r="I204">
        <v>1.3756116049816322E-3</v>
      </c>
      <c r="J204">
        <v>0.27765601388939282</v>
      </c>
      <c r="L204" s="1" t="str">
        <f t="shared" si="13"/>
        <v>1923</v>
      </c>
      <c r="M204" s="1">
        <f t="shared" si="10"/>
        <v>0.12262610753408337</v>
      </c>
      <c r="N204" s="1">
        <f t="shared" si="11"/>
        <v>6.3912652809888105E-3</v>
      </c>
      <c r="O204" s="1">
        <f t="shared" si="12"/>
        <v>1.3756116049816322E-3</v>
      </c>
      <c r="P204" s="1">
        <f t="shared" si="14"/>
        <v>0.27765601388939282</v>
      </c>
    </row>
    <row r="205" spans="6:16" x14ac:dyDescent="0.25">
      <c r="F205" s="1" t="s">
        <v>258</v>
      </c>
      <c r="G205">
        <v>0.13065475998086898</v>
      </c>
      <c r="H205">
        <v>8.0829411294249861E-3</v>
      </c>
      <c r="I205">
        <v>1.5534603422597336E-3</v>
      </c>
      <c r="J205">
        <v>0.27660313843034351</v>
      </c>
      <c r="L205" s="1" t="str">
        <f t="shared" si="13"/>
        <v>1924</v>
      </c>
      <c r="M205" s="1">
        <f t="shared" si="10"/>
        <v>0.13065475998086898</v>
      </c>
      <c r="N205" s="1">
        <f t="shared" si="11"/>
        <v>8.0829411294249861E-3</v>
      </c>
      <c r="O205" s="1">
        <f t="shared" si="12"/>
        <v>1.5534603422597336E-3</v>
      </c>
      <c r="P205" s="1">
        <f t="shared" si="14"/>
        <v>0.27660313843034351</v>
      </c>
    </row>
    <row r="206" spans="6:16" x14ac:dyDescent="0.25">
      <c r="F206" s="1" t="s">
        <v>259</v>
      </c>
      <c r="G206">
        <v>0.13717515634547586</v>
      </c>
      <c r="H206">
        <v>9.8213079151339283E-3</v>
      </c>
      <c r="I206">
        <v>1.7415578310266159E-3</v>
      </c>
      <c r="J206">
        <v>0.3039654400707707</v>
      </c>
      <c r="L206" s="1" t="str">
        <f t="shared" si="13"/>
        <v>1925</v>
      </c>
      <c r="M206" s="1">
        <f t="shared" si="10"/>
        <v>0.13717515634547586</v>
      </c>
      <c r="N206" s="1">
        <f t="shared" si="11"/>
        <v>9.8213079151339283E-3</v>
      </c>
      <c r="O206" s="1">
        <f t="shared" si="12"/>
        <v>1.7415578310266159E-3</v>
      </c>
      <c r="P206" s="1">
        <f t="shared" si="14"/>
        <v>0.3039654400707707</v>
      </c>
    </row>
    <row r="207" spans="6:16" x14ac:dyDescent="0.25">
      <c r="F207" s="1" t="s">
        <v>260</v>
      </c>
      <c r="G207">
        <v>0.14960460742681428</v>
      </c>
      <c r="H207">
        <v>1.1618273828554692E-2</v>
      </c>
      <c r="I207">
        <v>1.9299381886436035E-3</v>
      </c>
      <c r="J207">
        <v>0.33853108132792831</v>
      </c>
      <c r="L207" s="1" t="str">
        <f t="shared" si="13"/>
        <v>1926</v>
      </c>
      <c r="M207" s="1">
        <f t="shared" si="10"/>
        <v>0.14960460742681428</v>
      </c>
      <c r="N207" s="1">
        <f t="shared" si="11"/>
        <v>1.1618273828554692E-2</v>
      </c>
      <c r="O207" s="1">
        <f t="shared" si="12"/>
        <v>1.9299381886436035E-3</v>
      </c>
      <c r="P207" s="1">
        <f t="shared" si="14"/>
        <v>0.33853108132792831</v>
      </c>
    </row>
    <row r="208" spans="6:16" x14ac:dyDescent="0.25">
      <c r="F208" s="1" t="s">
        <v>261</v>
      </c>
      <c r="G208">
        <v>0.16317030648603406</v>
      </c>
      <c r="H208">
        <v>1.3450440621746886E-2</v>
      </c>
      <c r="I208">
        <v>2.132724317768322E-3</v>
      </c>
      <c r="J208">
        <v>0.35380883326493207</v>
      </c>
      <c r="L208" s="1" t="str">
        <f t="shared" si="13"/>
        <v>1927</v>
      </c>
      <c r="M208" s="1">
        <f t="shared" si="10"/>
        <v>0.16317030648603406</v>
      </c>
      <c r="N208" s="1">
        <f t="shared" si="11"/>
        <v>1.3450440621746886E-2</v>
      </c>
      <c r="O208" s="1">
        <f t="shared" si="12"/>
        <v>2.132724317768322E-3</v>
      </c>
      <c r="P208" s="1">
        <f t="shared" si="14"/>
        <v>0.35380883326493207</v>
      </c>
    </row>
    <row r="209" spans="6:16" x14ac:dyDescent="0.25">
      <c r="F209" s="1" t="s">
        <v>262</v>
      </c>
      <c r="G209">
        <v>0.16935239101224756</v>
      </c>
      <c r="H209">
        <v>1.534616146469989E-2</v>
      </c>
      <c r="I209">
        <v>2.3557896591800509E-3</v>
      </c>
      <c r="J209">
        <v>0.31509571244716983</v>
      </c>
      <c r="L209" s="1" t="str">
        <f t="shared" si="13"/>
        <v>1928</v>
      </c>
      <c r="M209" s="1">
        <f t="shared" si="10"/>
        <v>0.16935239101224756</v>
      </c>
      <c r="N209" s="1">
        <f t="shared" si="11"/>
        <v>1.534616146469989E-2</v>
      </c>
      <c r="O209" s="1">
        <f t="shared" si="12"/>
        <v>2.3557896591800509E-3</v>
      </c>
      <c r="P209" s="1">
        <f t="shared" si="14"/>
        <v>0.31509571244716983</v>
      </c>
    </row>
    <row r="210" spans="6:16" x14ac:dyDescent="0.25">
      <c r="F210" s="1" t="s">
        <v>263</v>
      </c>
      <c r="G210">
        <v>0.16346349088831186</v>
      </c>
      <c r="H210">
        <v>1.7344095493159288E-2</v>
      </c>
      <c r="I210">
        <v>2.5895686537860054E-3</v>
      </c>
      <c r="J210">
        <v>0.27397442743383743</v>
      </c>
      <c r="L210" s="1" t="str">
        <f t="shared" si="13"/>
        <v>1929</v>
      </c>
      <c r="M210" s="1">
        <f t="shared" si="10"/>
        <v>0.16346349088831186</v>
      </c>
      <c r="N210" s="1">
        <f t="shared" si="11"/>
        <v>1.7344095493159288E-2</v>
      </c>
      <c r="O210" s="1">
        <f t="shared" si="12"/>
        <v>2.5895686537860054E-3</v>
      </c>
      <c r="P210" s="1">
        <f t="shared" si="14"/>
        <v>0.27397442743383743</v>
      </c>
    </row>
    <row r="211" spans="6:16" x14ac:dyDescent="0.25">
      <c r="F211" s="1" t="s">
        <v>92</v>
      </c>
      <c r="G211">
        <v>0.15926196443607865</v>
      </c>
      <c r="H211">
        <v>1.9440921088093584E-2</v>
      </c>
      <c r="I211">
        <v>2.8031570992050744E-3</v>
      </c>
      <c r="J211">
        <v>0.29676028684167122</v>
      </c>
      <c r="L211" s="1" t="str">
        <f t="shared" si="13"/>
        <v>1930</v>
      </c>
      <c r="M211" s="1">
        <f t="shared" si="10"/>
        <v>0.15926196443607865</v>
      </c>
      <c r="N211" s="1">
        <f t="shared" si="11"/>
        <v>1.9440921088093584E-2</v>
      </c>
      <c r="O211" s="1">
        <f t="shared" si="12"/>
        <v>2.8031570992050744E-3</v>
      </c>
      <c r="P211" s="1">
        <f t="shared" si="14"/>
        <v>0.29676028684167122</v>
      </c>
    </row>
    <row r="212" spans="6:16" x14ac:dyDescent="0.25">
      <c r="F212" s="1" t="s">
        <v>264</v>
      </c>
      <c r="G212">
        <v>0.16694831722408782</v>
      </c>
      <c r="H212">
        <v>2.1535667394050641E-2</v>
      </c>
      <c r="I212">
        <v>2.990458518252E-3</v>
      </c>
      <c r="J212">
        <v>0.31767129334202393</v>
      </c>
      <c r="L212" s="1" t="str">
        <f t="shared" si="13"/>
        <v>1931</v>
      </c>
      <c r="M212" s="1">
        <f t="shared" si="10"/>
        <v>0.16694831722408782</v>
      </c>
      <c r="N212" s="1">
        <f t="shared" si="11"/>
        <v>2.1535667394050641E-2</v>
      </c>
      <c r="O212" s="1">
        <f t="shared" si="12"/>
        <v>2.990458518252E-3</v>
      </c>
      <c r="P212" s="1">
        <f t="shared" si="14"/>
        <v>0.31767129334202393</v>
      </c>
    </row>
    <row r="213" spans="6:16" x14ac:dyDescent="0.25">
      <c r="F213" s="1" t="s">
        <v>265</v>
      </c>
      <c r="G213">
        <v>0.17237606113306322</v>
      </c>
      <c r="H213">
        <v>2.3537517868050625E-2</v>
      </c>
      <c r="I213">
        <v>3.1848968985396598E-3</v>
      </c>
      <c r="J213">
        <v>0.28983943640610976</v>
      </c>
      <c r="L213" s="1" t="str">
        <f t="shared" si="13"/>
        <v>1932</v>
      </c>
      <c r="M213" s="1">
        <f t="shared" si="10"/>
        <v>0.17237606113306322</v>
      </c>
      <c r="N213" s="1">
        <f t="shared" si="11"/>
        <v>2.3537517868050625E-2</v>
      </c>
      <c r="O213" s="1">
        <f t="shared" si="12"/>
        <v>3.1848968985396598E-3</v>
      </c>
      <c r="P213" s="1">
        <f t="shared" si="14"/>
        <v>0.28983943640610976</v>
      </c>
    </row>
    <row r="214" spans="6:16" x14ac:dyDescent="0.25">
      <c r="F214" s="1" t="s">
        <v>266</v>
      </c>
      <c r="G214">
        <v>0.17073802101644742</v>
      </c>
      <c r="H214">
        <v>2.5488984234717134E-2</v>
      </c>
      <c r="I214">
        <v>3.3898484667383099E-3</v>
      </c>
      <c r="J214">
        <v>0.29801698098786478</v>
      </c>
      <c r="L214" s="1" t="str">
        <f t="shared" si="13"/>
        <v>1933</v>
      </c>
      <c r="M214" s="1">
        <f t="shared" si="10"/>
        <v>0.17073802101644742</v>
      </c>
      <c r="N214" s="1">
        <f t="shared" si="11"/>
        <v>2.5488984234717134E-2</v>
      </c>
      <c r="O214" s="1">
        <f t="shared" si="12"/>
        <v>3.3898484667383099E-3</v>
      </c>
      <c r="P214" s="1">
        <f t="shared" si="14"/>
        <v>0.29801698098786478</v>
      </c>
    </row>
    <row r="215" spans="6:16" x14ac:dyDescent="0.25">
      <c r="F215" s="1" t="s">
        <v>267</v>
      </c>
      <c r="G215">
        <v>0.17769861258951891</v>
      </c>
      <c r="H215">
        <v>2.7431255185782884E-2</v>
      </c>
      <c r="I215">
        <v>3.5793420138536653E-3</v>
      </c>
      <c r="J215">
        <v>0.34395793847622658</v>
      </c>
      <c r="L215" s="1" t="str">
        <f t="shared" si="13"/>
        <v>1934</v>
      </c>
      <c r="M215" s="1">
        <f t="shared" si="10"/>
        <v>0.17769861258951891</v>
      </c>
      <c r="N215" s="1">
        <f t="shared" si="11"/>
        <v>2.7431255185782884E-2</v>
      </c>
      <c r="O215" s="1">
        <f t="shared" si="12"/>
        <v>3.5793420138536653E-3</v>
      </c>
      <c r="P215" s="1">
        <f t="shared" si="14"/>
        <v>0.34395793847622658</v>
      </c>
    </row>
    <row r="216" spans="6:16" x14ac:dyDescent="0.25">
      <c r="F216" s="1" t="s">
        <v>268</v>
      </c>
      <c r="G216">
        <v>0.19329992744450683</v>
      </c>
      <c r="H216">
        <v>2.9311030169440682E-2</v>
      </c>
      <c r="I216">
        <v>3.7695049512502573E-3</v>
      </c>
      <c r="J216">
        <v>0.3869301894874444</v>
      </c>
      <c r="L216" s="1" t="str">
        <f t="shared" si="13"/>
        <v>1935</v>
      </c>
      <c r="M216" s="1">
        <f t="shared" si="10"/>
        <v>0.19329992744450683</v>
      </c>
      <c r="N216" s="1">
        <f t="shared" si="11"/>
        <v>2.9311030169440682E-2</v>
      </c>
      <c r="O216" s="1">
        <f t="shared" si="12"/>
        <v>3.7695049512502573E-3</v>
      </c>
      <c r="P216" s="1">
        <f t="shared" si="14"/>
        <v>0.3869301894874444</v>
      </c>
    </row>
    <row r="217" spans="6:16" x14ac:dyDescent="0.25">
      <c r="F217" s="1" t="s">
        <v>269</v>
      </c>
      <c r="G217">
        <v>0.21064829623428544</v>
      </c>
      <c r="H217">
        <v>3.1142259675462705E-2</v>
      </c>
      <c r="I217">
        <v>3.9831453391298158E-3</v>
      </c>
      <c r="J217">
        <v>0.43330049201077786</v>
      </c>
      <c r="L217" s="1" t="str">
        <f t="shared" si="13"/>
        <v>1936</v>
      </c>
      <c r="M217" s="1">
        <f t="shared" si="10"/>
        <v>0.21064829623428544</v>
      </c>
      <c r="N217" s="1">
        <f t="shared" si="11"/>
        <v>3.1142259675462705E-2</v>
      </c>
      <c r="O217" s="1">
        <f t="shared" si="12"/>
        <v>3.9831453391298158E-3</v>
      </c>
      <c r="P217" s="1">
        <f t="shared" si="14"/>
        <v>0.43330049201077786</v>
      </c>
    </row>
    <row r="218" spans="6:16" x14ac:dyDescent="0.25">
      <c r="F218" s="1" t="s">
        <v>270</v>
      </c>
      <c r="G218">
        <v>0.22723494240985664</v>
      </c>
      <c r="H218">
        <v>3.3007749144744178E-2</v>
      </c>
      <c r="I218">
        <v>4.2221859895863545E-3</v>
      </c>
      <c r="J218">
        <v>0.44635873484147059</v>
      </c>
      <c r="L218" s="1" t="str">
        <f t="shared" si="13"/>
        <v>1937</v>
      </c>
      <c r="M218" s="1">
        <f t="shared" si="10"/>
        <v>0.22723494240985664</v>
      </c>
      <c r="N218" s="1">
        <f t="shared" si="11"/>
        <v>3.3007749144744178E-2</v>
      </c>
      <c r="O218" s="1">
        <f t="shared" si="12"/>
        <v>4.2221859895863545E-3</v>
      </c>
      <c r="P218" s="1">
        <f t="shared" si="14"/>
        <v>0.44635873484147059</v>
      </c>
    </row>
    <row r="219" spans="6:16" x14ac:dyDescent="0.25">
      <c r="F219" s="1" t="s">
        <v>271</v>
      </c>
      <c r="G219">
        <v>0.23653967442000876</v>
      </c>
      <c r="H219">
        <v>3.4972298947410475E-2</v>
      </c>
      <c r="I219">
        <v>4.4893525237654323E-3</v>
      </c>
      <c r="J219">
        <v>0.44312539057337691</v>
      </c>
      <c r="L219" s="1" t="str">
        <f t="shared" si="13"/>
        <v>1938</v>
      </c>
      <c r="M219" s="1">
        <f t="shared" si="10"/>
        <v>0.23653967442000876</v>
      </c>
      <c r="N219" s="1">
        <f t="shared" si="11"/>
        <v>3.4972298947410475E-2</v>
      </c>
      <c r="O219" s="1">
        <f t="shared" si="12"/>
        <v>4.4893525237654323E-3</v>
      </c>
      <c r="P219" s="1">
        <f t="shared" si="14"/>
        <v>0.44312539057337691</v>
      </c>
    </row>
    <row r="220" spans="6:16" x14ac:dyDescent="0.25">
      <c r="F220" s="1" t="s">
        <v>272</v>
      </c>
      <c r="G220">
        <v>0.24259702837374539</v>
      </c>
      <c r="H220">
        <v>3.7090255886015763E-2</v>
      </c>
      <c r="I220">
        <v>4.7671733653908421E-3</v>
      </c>
      <c r="J220">
        <v>0.45274211774252793</v>
      </c>
      <c r="L220" s="1" t="str">
        <f t="shared" si="13"/>
        <v>1939</v>
      </c>
      <c r="M220" s="1">
        <f t="shared" si="10"/>
        <v>0.24259702837374539</v>
      </c>
      <c r="N220" s="1">
        <f t="shared" si="11"/>
        <v>3.7090255886015763E-2</v>
      </c>
      <c r="O220" s="1">
        <f t="shared" si="12"/>
        <v>4.7671733653908421E-3</v>
      </c>
      <c r="P220" s="1">
        <f t="shared" si="14"/>
        <v>0.45274211774252793</v>
      </c>
    </row>
    <row r="221" spans="6:16" x14ac:dyDescent="0.25">
      <c r="F221" s="1" t="s">
        <v>93</v>
      </c>
      <c r="G221">
        <v>0.25071381064037412</v>
      </c>
      <c r="H221">
        <v>3.9344054922639038E-2</v>
      </c>
      <c r="I221">
        <v>5.0443721418111679E-3</v>
      </c>
      <c r="J221">
        <v>0.46581866591438548</v>
      </c>
      <c r="L221" s="1" t="str">
        <f t="shared" si="13"/>
        <v>1940</v>
      </c>
      <c r="M221" s="1">
        <f t="shared" si="10"/>
        <v>0.25071381064037412</v>
      </c>
      <c r="N221" s="1">
        <f t="shared" si="11"/>
        <v>3.9344054922639038E-2</v>
      </c>
      <c r="O221" s="1">
        <f t="shared" si="12"/>
        <v>5.0443721418111679E-3</v>
      </c>
      <c r="P221" s="1">
        <f t="shared" si="14"/>
        <v>0.46581866591438548</v>
      </c>
    </row>
    <row r="222" spans="6:16" x14ac:dyDescent="0.25">
      <c r="F222" s="1" t="s">
        <v>273</v>
      </c>
      <c r="G222">
        <v>0.25856707557237257</v>
      </c>
      <c r="H222">
        <v>4.1684949152370677E-2</v>
      </c>
      <c r="I222">
        <v>5.3261041561876495E-3</v>
      </c>
      <c r="J222">
        <v>0.46426091144771536</v>
      </c>
      <c r="L222" s="1" t="str">
        <f t="shared" si="13"/>
        <v>1941</v>
      </c>
      <c r="M222" s="1">
        <f t="shared" si="10"/>
        <v>0.25856707557237257</v>
      </c>
      <c r="N222" s="1">
        <f t="shared" si="11"/>
        <v>4.1684949152370677E-2</v>
      </c>
      <c r="O222" s="1">
        <f t="shared" si="12"/>
        <v>5.3261041561876495E-3</v>
      </c>
      <c r="P222" s="1">
        <f t="shared" si="14"/>
        <v>0.46426091144771536</v>
      </c>
    </row>
    <row r="223" spans="6:16" x14ac:dyDescent="0.25">
      <c r="F223" s="1" t="s">
        <v>274</v>
      </c>
      <c r="G223">
        <v>0.26126193382267998</v>
      </c>
      <c r="H223">
        <v>4.409456916288744E-2</v>
      </c>
      <c r="I223">
        <v>5.6146417322243819E-3</v>
      </c>
      <c r="J223">
        <v>0.43484445427041285</v>
      </c>
      <c r="L223" s="1" t="str">
        <f t="shared" si="13"/>
        <v>1942</v>
      </c>
      <c r="M223" s="1">
        <f t="shared" si="10"/>
        <v>0.26126193382267998</v>
      </c>
      <c r="N223" s="1">
        <f t="shared" si="11"/>
        <v>4.409456916288744E-2</v>
      </c>
      <c r="O223" s="1">
        <f t="shared" si="12"/>
        <v>5.6146417322243819E-3</v>
      </c>
      <c r="P223" s="1">
        <f t="shared" si="14"/>
        <v>0.43484445427041285</v>
      </c>
    </row>
    <row r="224" spans="6:16" x14ac:dyDescent="0.25">
      <c r="F224" s="1" t="s">
        <v>275</v>
      </c>
      <c r="G224">
        <v>0.25860978118613254</v>
      </c>
      <c r="H224">
        <v>4.65669565819333E-2</v>
      </c>
      <c r="I224">
        <v>5.9021024568652863E-3</v>
      </c>
      <c r="J224">
        <v>0.42251546557743186</v>
      </c>
      <c r="L224" s="1" t="str">
        <f t="shared" si="13"/>
        <v>1943</v>
      </c>
      <c r="M224" s="1">
        <f t="shared" si="10"/>
        <v>0.25860978118613254</v>
      </c>
      <c r="N224" s="1">
        <f t="shared" si="11"/>
        <v>4.65669565819333E-2</v>
      </c>
      <c r="O224" s="1">
        <f t="shared" si="12"/>
        <v>5.9021024568652863E-3</v>
      </c>
      <c r="P224" s="1">
        <f t="shared" si="14"/>
        <v>0.42251546557743186</v>
      </c>
    </row>
    <row r="225" spans="6:16" x14ac:dyDescent="0.25">
      <c r="F225" s="1" t="s">
        <v>276</v>
      </c>
      <c r="G225">
        <v>0.26090717220509468</v>
      </c>
      <c r="H225">
        <v>4.9072650627307479E-2</v>
      </c>
      <c r="I225">
        <v>6.1718931650787878E-3</v>
      </c>
      <c r="J225">
        <v>0.45030629642064207</v>
      </c>
      <c r="L225" s="1" t="str">
        <f t="shared" si="13"/>
        <v>1944</v>
      </c>
      <c r="M225" s="1">
        <f t="shared" si="10"/>
        <v>0.26090717220509468</v>
      </c>
      <c r="N225" s="1">
        <f t="shared" si="11"/>
        <v>4.9072650627307479E-2</v>
      </c>
      <c r="O225" s="1">
        <f t="shared" si="12"/>
        <v>6.1718931650787878E-3</v>
      </c>
      <c r="P225" s="1">
        <f t="shared" si="14"/>
        <v>0.45030629642064207</v>
      </c>
    </row>
    <row r="226" spans="6:16" x14ac:dyDescent="0.25">
      <c r="F226" s="1" t="s">
        <v>277</v>
      </c>
      <c r="G226">
        <v>0.27193722536831555</v>
      </c>
      <c r="H226">
        <v>5.1537930356515417E-2</v>
      </c>
      <c r="I226">
        <v>6.4306359379892094E-3</v>
      </c>
      <c r="J226">
        <v>0.48344089815519536</v>
      </c>
      <c r="L226" s="1" t="str">
        <f t="shared" si="13"/>
        <v>1945</v>
      </c>
      <c r="M226" s="1">
        <f t="shared" si="10"/>
        <v>0.27193722536831555</v>
      </c>
      <c r="N226" s="1">
        <f t="shared" si="11"/>
        <v>5.1537930356515417E-2</v>
      </c>
      <c r="O226" s="1">
        <f t="shared" si="12"/>
        <v>6.4306359379892094E-3</v>
      </c>
      <c r="P226" s="1">
        <f t="shared" si="14"/>
        <v>0.48344089815519536</v>
      </c>
    </row>
    <row r="227" spans="6:16" x14ac:dyDescent="0.25">
      <c r="F227" s="1" t="s">
        <v>278</v>
      </c>
      <c r="G227">
        <v>0.28544865911794914</v>
      </c>
      <c r="H227">
        <v>5.3931891820609278E-2</v>
      </c>
      <c r="I227">
        <v>6.7008297587984617E-3</v>
      </c>
      <c r="J227">
        <v>0.51355869848833136</v>
      </c>
      <c r="L227" s="1" t="str">
        <f t="shared" si="13"/>
        <v>1946</v>
      </c>
      <c r="M227" s="1">
        <f t="shared" si="10"/>
        <v>0.28544865911794914</v>
      </c>
      <c r="N227" s="1">
        <f t="shared" si="11"/>
        <v>5.3931891820609278E-2</v>
      </c>
      <c r="O227" s="1">
        <f t="shared" si="12"/>
        <v>6.7008297587984617E-3</v>
      </c>
      <c r="P227" s="1">
        <f t="shared" si="14"/>
        <v>0.51355869848833136</v>
      </c>
    </row>
    <row r="228" spans="6:16" x14ac:dyDescent="0.25">
      <c r="F228" s="1" t="s">
        <v>279</v>
      </c>
      <c r="G228">
        <v>0.29808867438370074</v>
      </c>
      <c r="H228">
        <v>5.6304626467089655E-2</v>
      </c>
      <c r="I228">
        <v>6.9885939182374734E-3</v>
      </c>
      <c r="J228">
        <v>0.52776601937622936</v>
      </c>
      <c r="L228" s="1" t="str">
        <f t="shared" si="13"/>
        <v>1947</v>
      </c>
      <c r="M228" s="1">
        <f t="shared" si="10"/>
        <v>0.29808867438370074</v>
      </c>
      <c r="N228" s="1">
        <f t="shared" si="11"/>
        <v>5.6304626467089655E-2</v>
      </c>
      <c r="O228" s="1">
        <f t="shared" si="12"/>
        <v>6.9885939182374734E-3</v>
      </c>
      <c r="P228" s="1">
        <f t="shared" si="14"/>
        <v>0.52776601937622936</v>
      </c>
    </row>
    <row r="229" spans="6:16" x14ac:dyDescent="0.25">
      <c r="F229" s="1" t="s">
        <v>280</v>
      </c>
      <c r="G229">
        <v>0.30747369011299691</v>
      </c>
      <c r="H229">
        <v>5.8711299256495042E-2</v>
      </c>
      <c r="I229">
        <v>7.2935431950242229E-3</v>
      </c>
      <c r="J229">
        <v>0.53646043220482165</v>
      </c>
      <c r="L229" s="1" t="str">
        <f t="shared" si="13"/>
        <v>1948</v>
      </c>
      <c r="M229" s="1">
        <f t="shared" si="10"/>
        <v>0.30747369011299691</v>
      </c>
      <c r="N229" s="1">
        <f t="shared" si="11"/>
        <v>5.8711299256495042E-2</v>
      </c>
      <c r="O229" s="1">
        <f t="shared" si="12"/>
        <v>7.2935431950242229E-3</v>
      </c>
      <c r="P229" s="1">
        <f t="shared" si="14"/>
        <v>0.53646043220482165</v>
      </c>
    </row>
    <row r="230" spans="6:16" x14ac:dyDescent="0.25">
      <c r="F230" s="1" t="s">
        <v>281</v>
      </c>
      <c r="G230">
        <v>0.31362327471306739</v>
      </c>
      <c r="H230">
        <v>6.1189765204035379E-2</v>
      </c>
      <c r="I230">
        <v>7.6072450940955693E-3</v>
      </c>
      <c r="J230">
        <v>0.5218892922179047</v>
      </c>
      <c r="L230" s="1" t="str">
        <f t="shared" si="13"/>
        <v>1949</v>
      </c>
      <c r="M230" s="1">
        <f t="shared" si="10"/>
        <v>0.31362327471306739</v>
      </c>
      <c r="N230" s="1">
        <f t="shared" si="11"/>
        <v>6.1189765204035379E-2</v>
      </c>
      <c r="O230" s="1">
        <f t="shared" si="12"/>
        <v>7.6072450940955693E-3</v>
      </c>
      <c r="P230" s="1">
        <f t="shared" si="14"/>
        <v>0.5218892922179047</v>
      </c>
    </row>
    <row r="231" spans="6:16" x14ac:dyDescent="0.25">
      <c r="F231" s="1" t="s">
        <v>94</v>
      </c>
      <c r="G231">
        <v>0.31351990665940677</v>
      </c>
      <c r="H231">
        <v>6.3739855891132388E-2</v>
      </c>
      <c r="I231">
        <v>7.9256237984359525E-3</v>
      </c>
      <c r="J231">
        <v>0.49409600641364704</v>
      </c>
      <c r="L231" s="1" t="str">
        <f t="shared" si="13"/>
        <v>1950</v>
      </c>
      <c r="M231" s="1">
        <f t="shared" si="10"/>
        <v>0.31351990665940677</v>
      </c>
      <c r="N231" s="1">
        <f t="shared" si="11"/>
        <v>6.3739855891132388E-2</v>
      </c>
      <c r="O231" s="1">
        <f t="shared" si="12"/>
        <v>7.9256237984359525E-3</v>
      </c>
      <c r="P231" s="1">
        <f t="shared" si="14"/>
        <v>0.49409600641364704</v>
      </c>
    </row>
    <row r="232" spans="6:16" x14ac:dyDescent="0.25">
      <c r="F232" s="1" t="s">
        <v>282</v>
      </c>
      <c r="G232">
        <v>0.30902148810448432</v>
      </c>
      <c r="H232">
        <v>6.63483220895624E-2</v>
      </c>
      <c r="I232">
        <v>8.2352366926699214E-3</v>
      </c>
      <c r="J232">
        <v>0.46263104715732251</v>
      </c>
      <c r="L232" s="1" t="str">
        <f t="shared" si="13"/>
        <v>1951</v>
      </c>
      <c r="M232" s="1">
        <f t="shared" si="10"/>
        <v>0.30902148810448432</v>
      </c>
      <c r="N232" s="1">
        <f t="shared" si="11"/>
        <v>6.63483220895624E-2</v>
      </c>
      <c r="O232" s="1">
        <f t="shared" si="12"/>
        <v>8.2352366926699214E-3</v>
      </c>
      <c r="P232" s="1">
        <f t="shared" si="14"/>
        <v>0.46263104715732251</v>
      </c>
    </row>
    <row r="233" spans="6:16" x14ac:dyDescent="0.25">
      <c r="F233" s="1" t="s">
        <v>283</v>
      </c>
      <c r="G233">
        <v>0.30255252843500291</v>
      </c>
      <c r="H233">
        <v>6.8962874985172229E-2</v>
      </c>
      <c r="I233">
        <v>8.526649990490175E-3</v>
      </c>
      <c r="J233">
        <v>0.43426804329704566</v>
      </c>
      <c r="L233" s="1" t="str">
        <f t="shared" si="13"/>
        <v>1952</v>
      </c>
      <c r="M233" s="1">
        <f t="shared" si="10"/>
        <v>0.30255252843500291</v>
      </c>
      <c r="N233" s="1">
        <f t="shared" si="11"/>
        <v>6.8962874985172229E-2</v>
      </c>
      <c r="O233" s="1">
        <f t="shared" si="12"/>
        <v>8.526649990490175E-3</v>
      </c>
      <c r="P233" s="1">
        <f t="shared" si="14"/>
        <v>0.43426804329704566</v>
      </c>
    </row>
    <row r="234" spans="6:16" x14ac:dyDescent="0.25">
      <c r="F234" s="1" t="s">
        <v>284</v>
      </c>
      <c r="G234">
        <v>0.29634948721908205</v>
      </c>
      <c r="H234">
        <v>7.151651859131912E-2</v>
      </c>
      <c r="I234">
        <v>8.7960215663831724E-3</v>
      </c>
      <c r="J234">
        <v>0.41629939639328423</v>
      </c>
      <c r="L234" s="1" t="str">
        <f t="shared" si="13"/>
        <v>1953</v>
      </c>
      <c r="M234" s="1">
        <f t="shared" si="10"/>
        <v>0.29634948721908205</v>
      </c>
      <c r="N234" s="1">
        <f t="shared" si="11"/>
        <v>7.151651859131912E-2</v>
      </c>
      <c r="O234" s="1">
        <f t="shared" si="12"/>
        <v>8.7960215663831724E-3</v>
      </c>
      <c r="P234" s="1">
        <f t="shared" si="14"/>
        <v>0.41629939639328423</v>
      </c>
    </row>
    <row r="235" spans="6:16" x14ac:dyDescent="0.25">
      <c r="F235" s="1" t="s">
        <v>285</v>
      </c>
      <c r="G235">
        <v>0.29321776402536914</v>
      </c>
      <c r="H235">
        <v>7.394988769699648E-2</v>
      </c>
      <c r="I235">
        <v>9.0439968734888614E-3</v>
      </c>
      <c r="J235">
        <v>0.42003732180294451</v>
      </c>
      <c r="L235" s="1" t="str">
        <f t="shared" si="13"/>
        <v>1954</v>
      </c>
      <c r="M235" s="1">
        <f t="shared" si="10"/>
        <v>0.29321776402536914</v>
      </c>
      <c r="N235" s="1">
        <f t="shared" si="11"/>
        <v>7.394988769699648E-2</v>
      </c>
      <c r="O235" s="1">
        <f t="shared" si="12"/>
        <v>9.0439968734888614E-3</v>
      </c>
      <c r="P235" s="1">
        <f t="shared" si="14"/>
        <v>0.42003732180294451</v>
      </c>
    </row>
    <row r="236" spans="6:16" x14ac:dyDescent="0.25">
      <c r="F236" s="1" t="s">
        <v>286</v>
      </c>
      <c r="G236">
        <v>0.29769671372185569</v>
      </c>
      <c r="H236">
        <v>7.622353758889841E-2</v>
      </c>
      <c r="I236">
        <v>9.2759870970205958E-3</v>
      </c>
      <c r="J236">
        <v>0.46553997474245262</v>
      </c>
      <c r="L236" s="1" t="str">
        <f t="shared" si="13"/>
        <v>1955</v>
      </c>
      <c r="M236" s="1">
        <f t="shared" si="10"/>
        <v>0.29769671372185569</v>
      </c>
      <c r="N236" s="1">
        <f t="shared" si="11"/>
        <v>7.622353758889841E-2</v>
      </c>
      <c r="O236" s="1">
        <f t="shared" si="12"/>
        <v>9.2759870970205958E-3</v>
      </c>
      <c r="P236" s="1">
        <f t="shared" si="14"/>
        <v>0.46553997474245262</v>
      </c>
    </row>
    <row r="237" spans="6:16" x14ac:dyDescent="0.25">
      <c r="F237" s="1" t="s">
        <v>287</v>
      </c>
      <c r="G237">
        <v>0.31326303787656884</v>
      </c>
      <c r="H237">
        <v>7.8327465242390301E-2</v>
      </c>
      <c r="I237">
        <v>9.5045027532325178E-3</v>
      </c>
      <c r="J237">
        <v>0.52991386911521576</v>
      </c>
      <c r="L237" s="1" t="str">
        <f t="shared" si="13"/>
        <v>1956</v>
      </c>
      <c r="M237" s="1">
        <f t="shared" si="10"/>
        <v>0.31326303787656884</v>
      </c>
      <c r="N237" s="1">
        <f t="shared" si="11"/>
        <v>7.8327465242390301E-2</v>
      </c>
      <c r="O237" s="1">
        <f t="shared" si="12"/>
        <v>9.5045027532325178E-3</v>
      </c>
      <c r="P237" s="1">
        <f t="shared" si="14"/>
        <v>0.52991386911521576</v>
      </c>
    </row>
    <row r="238" spans="6:16" x14ac:dyDescent="0.25">
      <c r="F238" s="1" t="s">
        <v>288</v>
      </c>
      <c r="G238">
        <v>0.33423800423776107</v>
      </c>
      <c r="H238">
        <v>8.0295171177631769E-2</v>
      </c>
      <c r="I238">
        <v>9.7543698037302912E-3</v>
      </c>
      <c r="J238">
        <v>0.58152896794115705</v>
      </c>
      <c r="L238" s="1" t="str">
        <f t="shared" si="13"/>
        <v>1957</v>
      </c>
      <c r="M238" s="1">
        <f t="shared" si="10"/>
        <v>0.33423800423776107</v>
      </c>
      <c r="N238" s="1">
        <f t="shared" si="11"/>
        <v>8.0295171177631769E-2</v>
      </c>
      <c r="O238" s="1">
        <f t="shared" si="12"/>
        <v>9.7543698037302912E-3</v>
      </c>
      <c r="P238" s="1">
        <f t="shared" si="14"/>
        <v>0.58152896794115705</v>
      </c>
    </row>
    <row r="239" spans="6:16" x14ac:dyDescent="0.25">
      <c r="F239" s="1" t="s">
        <v>289</v>
      </c>
      <c r="G239">
        <v>0.35176026888507217</v>
      </c>
      <c r="H239">
        <v>8.2230055904522564E-2</v>
      </c>
      <c r="I239">
        <v>1.004000841690183E-2</v>
      </c>
      <c r="J239">
        <v>0.59353273960701336</v>
      </c>
      <c r="L239" s="1" t="str">
        <f t="shared" si="13"/>
        <v>1958</v>
      </c>
      <c r="M239" s="1">
        <f t="shared" si="10"/>
        <v>0.35176026888507217</v>
      </c>
      <c r="N239" s="1">
        <f t="shared" si="11"/>
        <v>8.2230055904522564E-2</v>
      </c>
      <c r="O239" s="1">
        <f t="shared" si="12"/>
        <v>1.004000841690183E-2</v>
      </c>
      <c r="P239" s="1">
        <f t="shared" si="14"/>
        <v>0.59353273960701336</v>
      </c>
    </row>
    <row r="240" spans="6:16" x14ac:dyDescent="0.25">
      <c r="F240" s="1" t="s">
        <v>290</v>
      </c>
      <c r="G240">
        <v>0.36010685194085224</v>
      </c>
      <c r="H240">
        <v>8.4251531759455142E-2</v>
      </c>
      <c r="I240">
        <v>1.0357356458136102E-2</v>
      </c>
      <c r="J240">
        <v>0.58293634740939682</v>
      </c>
      <c r="L240" s="1" t="str">
        <f t="shared" si="13"/>
        <v>1959</v>
      </c>
      <c r="M240" s="1">
        <f t="shared" si="10"/>
        <v>0.36010685194085224</v>
      </c>
      <c r="N240" s="1">
        <f t="shared" si="11"/>
        <v>8.4251531759455142E-2</v>
      </c>
      <c r="O240" s="1">
        <f t="shared" si="12"/>
        <v>1.0357356458136102E-2</v>
      </c>
      <c r="P240" s="1">
        <f t="shared" si="14"/>
        <v>0.58293634740939682</v>
      </c>
    </row>
    <row r="241" spans="6:16" x14ac:dyDescent="0.25">
      <c r="F241" s="1" t="s">
        <v>95</v>
      </c>
      <c r="G241">
        <v>0.3579863202878753</v>
      </c>
      <c r="H241">
        <v>8.6431065824116887E-2</v>
      </c>
      <c r="I241">
        <v>1.0684875537518146E-2</v>
      </c>
      <c r="J241">
        <v>0.5111451895583824</v>
      </c>
      <c r="L241" s="1" t="str">
        <f t="shared" si="13"/>
        <v>1960</v>
      </c>
      <c r="M241" s="1">
        <f t="shared" si="10"/>
        <v>0.3579863202878753</v>
      </c>
      <c r="N241" s="1">
        <f t="shared" si="11"/>
        <v>8.6431065824116887E-2</v>
      </c>
      <c r="O241" s="1">
        <f t="shared" si="12"/>
        <v>1.0684875537518146E-2</v>
      </c>
      <c r="P241" s="1">
        <f t="shared" si="14"/>
        <v>0.5111451895583824</v>
      </c>
    </row>
    <row r="242" spans="6:16" x14ac:dyDescent="0.25">
      <c r="F242" s="1" t="s">
        <v>291</v>
      </c>
      <c r="G242">
        <v>0.33879324835622893</v>
      </c>
      <c r="H242">
        <v>8.8750238188595468E-2</v>
      </c>
      <c r="I242">
        <v>1.1007353057720238E-2</v>
      </c>
      <c r="J242">
        <v>0.40471868451677229</v>
      </c>
      <c r="L242" s="1" t="str">
        <f t="shared" si="13"/>
        <v>1961</v>
      </c>
      <c r="M242" s="1">
        <f t="shared" ref="M242:M305" si="15">G242</f>
        <v>0.33879324835622893</v>
      </c>
      <c r="N242" s="1">
        <f t="shared" ref="N242:N305" si="16">H242</f>
        <v>8.8750238188595468E-2</v>
      </c>
      <c r="O242" s="1">
        <f t="shared" ref="O242:O305" si="17">I242</f>
        <v>1.1007353057720238E-2</v>
      </c>
      <c r="P242" s="1">
        <f t="shared" si="14"/>
        <v>0.40471868451677229</v>
      </c>
    </row>
    <row r="243" spans="6:16" x14ac:dyDescent="0.25">
      <c r="F243" s="1" t="s">
        <v>292</v>
      </c>
      <c r="G243">
        <v>0.30969909271561058</v>
      </c>
      <c r="H243">
        <v>9.1147119492298381E-2</v>
      </c>
      <c r="I243">
        <v>1.1288687153757977E-2</v>
      </c>
      <c r="J243">
        <v>0.31550765554241728</v>
      </c>
      <c r="L243" s="1" t="str">
        <f t="shared" ref="L243:L306" si="18">F243</f>
        <v>1962</v>
      </c>
      <c r="M243" s="1">
        <f t="shared" si="15"/>
        <v>0.30969909271561058</v>
      </c>
      <c r="N243" s="1">
        <f t="shared" si="16"/>
        <v>9.1147119492298381E-2</v>
      </c>
      <c r="O243" s="1">
        <f t="shared" si="17"/>
        <v>1.1288687153757977E-2</v>
      </c>
      <c r="P243" s="1">
        <f t="shared" ref="P243:P306" si="19">J243</f>
        <v>0.31550765554241728</v>
      </c>
    </row>
    <row r="244" spans="6:16" x14ac:dyDescent="0.25">
      <c r="F244" s="1" t="s">
        <v>293</v>
      </c>
      <c r="G244">
        <v>0.25707016236562108</v>
      </c>
      <c r="H244">
        <v>9.3462677967186547E-2</v>
      </c>
      <c r="I244">
        <v>1.1503908644570489E-2</v>
      </c>
      <c r="J244">
        <v>-7.3067546666295696E-2</v>
      </c>
      <c r="L244" s="1" t="str">
        <f t="shared" si="18"/>
        <v>1963</v>
      </c>
      <c r="M244" s="1">
        <f t="shared" si="15"/>
        <v>0.25707016236562108</v>
      </c>
      <c r="N244" s="1">
        <f t="shared" si="16"/>
        <v>9.3462677967186547E-2</v>
      </c>
      <c r="O244" s="1">
        <f t="shared" si="17"/>
        <v>1.1503908644570489E-2</v>
      </c>
      <c r="P244" s="1">
        <f t="shared" si="19"/>
        <v>-7.3067546666295696E-2</v>
      </c>
    </row>
    <row r="245" spans="6:16" x14ac:dyDescent="0.25">
      <c r="F245" s="1" t="s">
        <v>294</v>
      </c>
      <c r="G245">
        <v>0.14658389661095958</v>
      </c>
      <c r="H245">
        <v>9.5505110884934047E-2</v>
      </c>
      <c r="I245">
        <v>1.1657576328849294E-2</v>
      </c>
      <c r="J245">
        <v>-0.35272502133202688</v>
      </c>
      <c r="L245" s="1" t="str">
        <f t="shared" si="18"/>
        <v>1964</v>
      </c>
      <c r="M245" s="1">
        <f t="shared" si="15"/>
        <v>0.14658389661095958</v>
      </c>
      <c r="N245" s="1">
        <f t="shared" si="16"/>
        <v>9.5505110884934047E-2</v>
      </c>
      <c r="O245" s="1">
        <f t="shared" si="17"/>
        <v>1.1657576328849294E-2</v>
      </c>
      <c r="P245" s="1">
        <f t="shared" si="19"/>
        <v>-0.35272502133202688</v>
      </c>
    </row>
    <row r="246" spans="6:16" x14ac:dyDescent="0.25">
      <c r="F246" s="1" t="s">
        <v>295</v>
      </c>
      <c r="G246">
        <v>8.4716375397593746E-2</v>
      </c>
      <c r="H246">
        <v>9.7154112035625698E-2</v>
      </c>
      <c r="I246">
        <v>1.1584650464375953E-2</v>
      </c>
      <c r="J246">
        <v>-8.0375519092019593E-2</v>
      </c>
      <c r="L246" s="1" t="str">
        <f t="shared" si="18"/>
        <v>1965</v>
      </c>
      <c r="M246" s="1">
        <f t="shared" si="15"/>
        <v>8.4716375397593746E-2</v>
      </c>
      <c r="N246" s="1">
        <f t="shared" si="16"/>
        <v>9.7154112035625698E-2</v>
      </c>
      <c r="O246" s="1">
        <f t="shared" si="17"/>
        <v>1.1584650464375953E-2</v>
      </c>
      <c r="P246" s="1">
        <f t="shared" si="19"/>
        <v>-8.0375519092019593E-2</v>
      </c>
    </row>
    <row r="247" spans="6:16" x14ac:dyDescent="0.25">
      <c r="F247" s="1" t="s">
        <v>296</v>
      </c>
      <c r="G247">
        <v>0.14041202504513908</v>
      </c>
      <c r="H247">
        <v>9.7800702275313636E-2</v>
      </c>
      <c r="I247">
        <v>1.1319281590998978E-2</v>
      </c>
      <c r="J247">
        <v>0.25064025760388359</v>
      </c>
      <c r="L247" s="1" t="str">
        <f t="shared" si="18"/>
        <v>1966</v>
      </c>
      <c r="M247" s="1">
        <f t="shared" si="15"/>
        <v>0.14041202504513908</v>
      </c>
      <c r="N247" s="1">
        <f t="shared" si="16"/>
        <v>9.7800702275313636E-2</v>
      </c>
      <c r="O247" s="1">
        <f t="shared" si="17"/>
        <v>1.1319281590998978E-2</v>
      </c>
      <c r="P247" s="1">
        <f t="shared" si="19"/>
        <v>0.25064025760388359</v>
      </c>
    </row>
    <row r="248" spans="6:16" x14ac:dyDescent="0.25">
      <c r="F248" s="1" t="s">
        <v>297</v>
      </c>
      <c r="G248">
        <v>0.21511698898040796</v>
      </c>
      <c r="H248">
        <v>9.7126008354033899E-2</v>
      </c>
      <c r="I248">
        <v>1.1165912027359049E-2</v>
      </c>
      <c r="J248">
        <v>0.37893459675774016</v>
      </c>
      <c r="L248" s="1" t="str">
        <f t="shared" si="18"/>
        <v>1967</v>
      </c>
      <c r="M248" s="1">
        <f t="shared" si="15"/>
        <v>0.21511698898040796</v>
      </c>
      <c r="N248" s="1">
        <f t="shared" si="16"/>
        <v>9.7126008354033899E-2</v>
      </c>
      <c r="O248" s="1">
        <f t="shared" si="17"/>
        <v>1.1165912027359049E-2</v>
      </c>
      <c r="P248" s="1">
        <f t="shared" si="19"/>
        <v>0.37893459675774016</v>
      </c>
    </row>
    <row r="249" spans="6:16" x14ac:dyDescent="0.25">
      <c r="F249" s="1" t="s">
        <v>298</v>
      </c>
      <c r="G249">
        <v>0.23978475631941598</v>
      </c>
      <c r="H249">
        <v>9.5878244626458511E-2</v>
      </c>
      <c r="I249">
        <v>1.120110478307278E-2</v>
      </c>
      <c r="J249">
        <v>0.24449455776258244</v>
      </c>
      <c r="L249" s="1" t="str">
        <f t="shared" si="18"/>
        <v>1968</v>
      </c>
      <c r="M249" s="1">
        <f t="shared" si="15"/>
        <v>0.23978475631941598</v>
      </c>
      <c r="N249" s="1">
        <f t="shared" si="16"/>
        <v>9.5878244626458511E-2</v>
      </c>
      <c r="O249" s="1">
        <f t="shared" si="17"/>
        <v>1.120110478307278E-2</v>
      </c>
      <c r="P249" s="1">
        <f t="shared" si="19"/>
        <v>0.24449455776258244</v>
      </c>
    </row>
    <row r="250" spans="6:16" x14ac:dyDescent="0.25">
      <c r="F250" s="1" t="s">
        <v>299</v>
      </c>
      <c r="G250">
        <v>0.21605690249656584</v>
      </c>
      <c r="H250">
        <v>9.4833588948133443E-2</v>
      </c>
      <c r="I250">
        <v>1.1330764719358956E-2</v>
      </c>
      <c r="J250">
        <v>0.21344587762172493</v>
      </c>
      <c r="L250" s="1" t="str">
        <f t="shared" si="18"/>
        <v>1969</v>
      </c>
      <c r="M250" s="1">
        <f t="shared" si="15"/>
        <v>0.21605690249656584</v>
      </c>
      <c r="N250" s="1">
        <f t="shared" si="16"/>
        <v>9.4833588948133443E-2</v>
      </c>
      <c r="O250" s="1">
        <f t="shared" si="17"/>
        <v>1.1330764719358956E-2</v>
      </c>
      <c r="P250" s="1">
        <f t="shared" si="19"/>
        <v>0.21344587762172493</v>
      </c>
    </row>
    <row r="251" spans="6:16" x14ac:dyDescent="0.25">
      <c r="F251" s="1" t="s">
        <v>96</v>
      </c>
      <c r="G251">
        <v>0.2233814837785556</v>
      </c>
      <c r="H251">
        <v>9.424193821761169E-2</v>
      </c>
      <c r="I251">
        <v>1.140195016049815E-2</v>
      </c>
      <c r="J251">
        <v>0.43261621496392988</v>
      </c>
      <c r="L251" s="1" t="str">
        <f t="shared" si="18"/>
        <v>1970</v>
      </c>
      <c r="M251" s="1">
        <f t="shared" si="15"/>
        <v>0.2233814837785556</v>
      </c>
      <c r="N251" s="1">
        <f t="shared" si="16"/>
        <v>9.424193821761169E-2</v>
      </c>
      <c r="O251" s="1">
        <f t="shared" si="17"/>
        <v>1.140195016049815E-2</v>
      </c>
      <c r="P251" s="1">
        <f t="shared" si="19"/>
        <v>0.43261621496392988</v>
      </c>
    </row>
    <row r="252" spans="6:16" x14ac:dyDescent="0.25">
      <c r="F252" s="1" t="s">
        <v>300</v>
      </c>
      <c r="G252">
        <v>0.27971214020277491</v>
      </c>
      <c r="H252">
        <v>9.379198397709719E-2</v>
      </c>
      <c r="I252">
        <v>1.1450066573981225E-2</v>
      </c>
      <c r="J252">
        <v>0.58560301787897806</v>
      </c>
      <c r="L252" s="1" t="str">
        <f t="shared" si="18"/>
        <v>1971</v>
      </c>
      <c r="M252" s="1">
        <f t="shared" si="15"/>
        <v>0.27971214020277491</v>
      </c>
      <c r="N252" s="1">
        <f t="shared" si="16"/>
        <v>9.379198397709719E-2</v>
      </c>
      <c r="O252" s="1">
        <f t="shared" si="17"/>
        <v>1.1450066573981225E-2</v>
      </c>
      <c r="P252" s="1">
        <f t="shared" si="19"/>
        <v>0.58560301787897806</v>
      </c>
    </row>
    <row r="253" spans="6:16" x14ac:dyDescent="0.25">
      <c r="F253" s="1" t="s">
        <v>301</v>
      </c>
      <c r="G253">
        <v>0.32533673880350888</v>
      </c>
      <c r="H253">
        <v>9.3375323713113106E-2</v>
      </c>
      <c r="I253">
        <v>1.1615736814723634E-2</v>
      </c>
      <c r="J253">
        <v>0.62763424856927275</v>
      </c>
      <c r="L253" s="1" t="str">
        <f t="shared" si="18"/>
        <v>1972</v>
      </c>
      <c r="M253" s="1">
        <f t="shared" si="15"/>
        <v>0.32533673880350888</v>
      </c>
      <c r="N253" s="1">
        <f t="shared" si="16"/>
        <v>9.3375323713113106E-2</v>
      </c>
      <c r="O253" s="1">
        <f t="shared" si="17"/>
        <v>1.1615736814723634E-2</v>
      </c>
      <c r="P253" s="1">
        <f t="shared" si="19"/>
        <v>0.62763424856927275</v>
      </c>
    </row>
    <row r="254" spans="6:16" x14ac:dyDescent="0.25">
      <c r="F254" s="1" t="s">
        <v>302</v>
      </c>
      <c r="G254">
        <v>0.34451227077395669</v>
      </c>
      <c r="H254">
        <v>9.3362511795046538E-2</v>
      </c>
      <c r="I254">
        <v>1.1883156871437926E-2</v>
      </c>
      <c r="J254">
        <v>0.59250540887509684</v>
      </c>
      <c r="L254" s="1" t="str">
        <f t="shared" si="18"/>
        <v>1973</v>
      </c>
      <c r="M254" s="1">
        <f t="shared" si="15"/>
        <v>0.34451227077395669</v>
      </c>
      <c r="N254" s="1">
        <f t="shared" si="16"/>
        <v>9.3362511795046538E-2</v>
      </c>
      <c r="O254" s="1">
        <f t="shared" si="17"/>
        <v>1.1883156871437926E-2</v>
      </c>
      <c r="P254" s="1">
        <f t="shared" si="19"/>
        <v>0.59250540887509684</v>
      </c>
    </row>
    <row r="255" spans="6:16" x14ac:dyDescent="0.25">
      <c r="F255" s="1" t="s">
        <v>303</v>
      </c>
      <c r="G255">
        <v>0.33865138067547018</v>
      </c>
      <c r="H255">
        <v>9.3964118960585277E-2</v>
      </c>
      <c r="I255">
        <v>1.2191534387324539E-2</v>
      </c>
      <c r="J255">
        <v>0.47424391898701224</v>
      </c>
      <c r="L255" s="1" t="str">
        <f t="shared" si="18"/>
        <v>1974</v>
      </c>
      <c r="M255" s="1">
        <f t="shared" si="15"/>
        <v>0.33865138067547018</v>
      </c>
      <c r="N255" s="1">
        <f t="shared" si="16"/>
        <v>9.3964118960585277E-2</v>
      </c>
      <c r="O255" s="1">
        <f t="shared" si="17"/>
        <v>1.2191534387324539E-2</v>
      </c>
      <c r="P255" s="1">
        <f t="shared" si="19"/>
        <v>0.47424391898701224</v>
      </c>
    </row>
    <row r="256" spans="6:16" x14ac:dyDescent="0.25">
      <c r="F256" s="1" t="s">
        <v>304</v>
      </c>
      <c r="G256">
        <v>0.31445370535382611</v>
      </c>
      <c r="H256">
        <v>9.5133352817704533E-2</v>
      </c>
      <c r="I256">
        <v>1.2490592037950358E-2</v>
      </c>
      <c r="J256">
        <v>0.39970050917739181</v>
      </c>
      <c r="L256" s="1" t="str">
        <f t="shared" si="18"/>
        <v>1975</v>
      </c>
      <c r="M256" s="1">
        <f t="shared" si="15"/>
        <v>0.31445370535382611</v>
      </c>
      <c r="N256" s="1">
        <f t="shared" si="16"/>
        <v>9.5133352817704533E-2</v>
      </c>
      <c r="O256" s="1">
        <f t="shared" si="17"/>
        <v>1.2490592037950358E-2</v>
      </c>
      <c r="P256" s="1">
        <f t="shared" si="19"/>
        <v>0.39970050917739181</v>
      </c>
    </row>
    <row r="257" spans="6:16" x14ac:dyDescent="0.25">
      <c r="F257" s="1" t="s">
        <v>305</v>
      </c>
      <c r="G257">
        <v>0.30851400190981226</v>
      </c>
      <c r="H257">
        <v>9.667467587202748E-2</v>
      </c>
      <c r="I257">
        <v>1.2726507028563261E-2</v>
      </c>
      <c r="J257">
        <v>0.52099251221992604</v>
      </c>
      <c r="L257" s="1" t="str">
        <f t="shared" si="18"/>
        <v>1976</v>
      </c>
      <c r="M257" s="1">
        <f t="shared" si="15"/>
        <v>0.30851400190981226</v>
      </c>
      <c r="N257" s="1">
        <f t="shared" si="16"/>
        <v>9.667467587202748E-2</v>
      </c>
      <c r="O257" s="1">
        <f t="shared" si="17"/>
        <v>1.2726507028563261E-2</v>
      </c>
      <c r="P257" s="1">
        <f t="shared" si="19"/>
        <v>0.52099251221992604</v>
      </c>
    </row>
    <row r="258" spans="6:16" x14ac:dyDescent="0.25">
      <c r="F258" s="1" t="s">
        <v>306</v>
      </c>
      <c r="G258">
        <v>0.34629337162115092</v>
      </c>
      <c r="H258">
        <v>9.8276584376229589E-2</v>
      </c>
      <c r="I258">
        <v>1.2913581688184451E-2</v>
      </c>
      <c r="J258">
        <v>0.68873195525819308</v>
      </c>
      <c r="L258" s="1" t="str">
        <f t="shared" si="18"/>
        <v>1977</v>
      </c>
      <c r="M258" s="1">
        <f t="shared" si="15"/>
        <v>0.34629337162115092</v>
      </c>
      <c r="N258" s="1">
        <f t="shared" si="16"/>
        <v>9.8276584376229589E-2</v>
      </c>
      <c r="O258" s="1">
        <f t="shared" si="17"/>
        <v>1.2913581688184451E-2</v>
      </c>
      <c r="P258" s="1">
        <f t="shared" si="19"/>
        <v>0.68873195525819308</v>
      </c>
    </row>
    <row r="259" spans="6:16" x14ac:dyDescent="0.25">
      <c r="F259" s="1" t="s">
        <v>307</v>
      </c>
      <c r="G259">
        <v>0.39297998543894003</v>
      </c>
      <c r="H259">
        <v>9.9763424256813574E-2</v>
      </c>
      <c r="I259">
        <v>1.3159256782317646E-2</v>
      </c>
      <c r="J259">
        <v>0.74194237692446741</v>
      </c>
      <c r="L259" s="1" t="str">
        <f t="shared" si="18"/>
        <v>1978</v>
      </c>
      <c r="M259" s="1">
        <f t="shared" si="15"/>
        <v>0.39297998543894003</v>
      </c>
      <c r="N259" s="1">
        <f t="shared" si="16"/>
        <v>9.9763424256813574E-2</v>
      </c>
      <c r="O259" s="1">
        <f t="shared" si="17"/>
        <v>1.3159256782317646E-2</v>
      </c>
      <c r="P259" s="1">
        <f t="shared" si="19"/>
        <v>0.74194237692446741</v>
      </c>
    </row>
    <row r="260" spans="6:16" x14ac:dyDescent="0.25">
      <c r="F260" s="1" t="s">
        <v>308</v>
      </c>
      <c r="G260">
        <v>0.42170566970973783</v>
      </c>
      <c r="H260">
        <v>0.10135294012695589</v>
      </c>
      <c r="I260">
        <v>1.3504037405357546E-2</v>
      </c>
      <c r="J260">
        <v>0.80091829819933791</v>
      </c>
      <c r="L260" s="1" t="str">
        <f t="shared" si="18"/>
        <v>1979</v>
      </c>
      <c r="M260" s="1">
        <f t="shared" si="15"/>
        <v>0.42170566970973783</v>
      </c>
      <c r="N260" s="1">
        <f t="shared" si="16"/>
        <v>0.10135294012695589</v>
      </c>
      <c r="O260" s="1">
        <f t="shared" si="17"/>
        <v>1.3504037405357546E-2</v>
      </c>
      <c r="P260" s="1">
        <f t="shared" si="19"/>
        <v>0.80091829819933791</v>
      </c>
    </row>
    <row r="261" spans="6:16" x14ac:dyDescent="0.25">
      <c r="F261" s="1" t="s">
        <v>97</v>
      </c>
      <c r="G261">
        <v>0.45165624001135257</v>
      </c>
      <c r="H261">
        <v>0.10332779348730207</v>
      </c>
      <c r="I261">
        <v>1.3892615313551595E-2</v>
      </c>
      <c r="J261">
        <v>0.87840631766785693</v>
      </c>
      <c r="L261" s="1" t="str">
        <f t="shared" si="18"/>
        <v>1980</v>
      </c>
      <c r="M261" s="1">
        <f t="shared" si="15"/>
        <v>0.45165624001135257</v>
      </c>
      <c r="N261" s="1">
        <f t="shared" si="16"/>
        <v>0.10332779348730207</v>
      </c>
      <c r="O261" s="1">
        <f t="shared" si="17"/>
        <v>1.3892615313551595E-2</v>
      </c>
      <c r="P261" s="1">
        <f t="shared" si="19"/>
        <v>0.87840631766785693</v>
      </c>
    </row>
    <row r="262" spans="6:16" x14ac:dyDescent="0.25">
      <c r="F262" s="1" t="s">
        <v>309</v>
      </c>
      <c r="G262">
        <v>0.47625358481906543</v>
      </c>
      <c r="H262">
        <v>0.10571066431531867</v>
      </c>
      <c r="I262">
        <v>1.4321631686749669E-2</v>
      </c>
      <c r="J262">
        <v>0.82563763842987403</v>
      </c>
      <c r="L262" s="1" t="str">
        <f t="shared" si="18"/>
        <v>1981</v>
      </c>
      <c r="M262" s="1">
        <f t="shared" si="15"/>
        <v>0.47625358481906543</v>
      </c>
      <c r="N262" s="1">
        <f t="shared" si="16"/>
        <v>0.10571066431531867</v>
      </c>
      <c r="O262" s="1">
        <f t="shared" si="17"/>
        <v>1.4321631686749669E-2</v>
      </c>
      <c r="P262" s="1">
        <f t="shared" si="19"/>
        <v>0.82563763842987403</v>
      </c>
    </row>
    <row r="263" spans="6:16" x14ac:dyDescent="0.25">
      <c r="F263" s="1" t="s">
        <v>310</v>
      </c>
      <c r="G263">
        <v>0.43613593580008986</v>
      </c>
      <c r="H263">
        <v>0.10850531075671294</v>
      </c>
      <c r="I263">
        <v>1.4800712517029212E-2</v>
      </c>
      <c r="J263">
        <v>0.27338447194120813</v>
      </c>
      <c r="L263" s="1" t="str">
        <f t="shared" si="18"/>
        <v>1982</v>
      </c>
      <c r="M263" s="1">
        <f t="shared" si="15"/>
        <v>0.43613593580008986</v>
      </c>
      <c r="N263" s="1">
        <f t="shared" si="16"/>
        <v>0.10850531075671294</v>
      </c>
      <c r="O263" s="1">
        <f t="shared" si="17"/>
        <v>1.4800712517029212E-2</v>
      </c>
      <c r="P263" s="1">
        <f t="shared" si="19"/>
        <v>0.27338447194120813</v>
      </c>
    </row>
    <row r="264" spans="6:16" x14ac:dyDescent="0.25">
      <c r="F264" s="1" t="s">
        <v>311</v>
      </c>
      <c r="G264">
        <v>0.30724812743999486</v>
      </c>
      <c r="H264">
        <v>0.11174339175433265</v>
      </c>
      <c r="I264">
        <v>1.5259573007829855E-2</v>
      </c>
      <c r="J264">
        <v>2.609811557510433E-2</v>
      </c>
      <c r="L264" s="1" t="str">
        <f t="shared" si="18"/>
        <v>1983</v>
      </c>
      <c r="M264" s="1">
        <f t="shared" si="15"/>
        <v>0.30724812743999486</v>
      </c>
      <c r="N264" s="1">
        <f t="shared" si="16"/>
        <v>0.11174339175433265</v>
      </c>
      <c r="O264" s="1">
        <f t="shared" si="17"/>
        <v>1.5259573007829855E-2</v>
      </c>
      <c r="P264" s="1">
        <f t="shared" si="19"/>
        <v>2.609811557510433E-2</v>
      </c>
    </row>
    <row r="265" spans="6:16" x14ac:dyDescent="0.25">
      <c r="F265" s="1" t="s">
        <v>312</v>
      </c>
      <c r="G265">
        <v>0.26767020586499168</v>
      </c>
      <c r="H265">
        <v>0.11522187268068186</v>
      </c>
      <c r="I265">
        <v>1.5413184387058713E-2</v>
      </c>
      <c r="J265">
        <v>0.45248337991452969</v>
      </c>
      <c r="L265" s="1" t="str">
        <f t="shared" si="18"/>
        <v>1984</v>
      </c>
      <c r="M265" s="1">
        <f t="shared" si="15"/>
        <v>0.26767020586499168</v>
      </c>
      <c r="N265" s="1">
        <f t="shared" si="16"/>
        <v>0.11522187268068186</v>
      </c>
      <c r="O265" s="1">
        <f t="shared" si="17"/>
        <v>1.5413184387058713E-2</v>
      </c>
      <c r="P265" s="1">
        <f t="shared" si="19"/>
        <v>0.45248337991452969</v>
      </c>
    </row>
    <row r="266" spans="6:16" x14ac:dyDescent="0.25">
      <c r="F266" s="1" t="s">
        <v>313</v>
      </c>
      <c r="G266">
        <v>0.35577727294843176</v>
      </c>
      <c r="H266">
        <v>0.1178887214495816</v>
      </c>
      <c r="I266">
        <v>1.5384321444772003E-2</v>
      </c>
      <c r="J266">
        <v>0.68050191292896933</v>
      </c>
      <c r="L266" s="1" t="str">
        <f t="shared" si="18"/>
        <v>1985</v>
      </c>
      <c r="M266" s="1">
        <f t="shared" si="15"/>
        <v>0.35577727294843176</v>
      </c>
      <c r="N266" s="1">
        <f t="shared" si="16"/>
        <v>0.1178887214495816</v>
      </c>
      <c r="O266" s="1">
        <f t="shared" si="17"/>
        <v>1.5384321444772003E-2</v>
      </c>
      <c r="P266" s="1">
        <f t="shared" si="19"/>
        <v>0.68050191292896933</v>
      </c>
    </row>
    <row r="267" spans="6:16" x14ac:dyDescent="0.25">
      <c r="F267" s="1" t="s">
        <v>314</v>
      </c>
      <c r="G267">
        <v>0.41782188893364991</v>
      </c>
      <c r="H267">
        <v>0.11939237597490662</v>
      </c>
      <c r="I267">
        <v>1.5554317245540541E-2</v>
      </c>
      <c r="J267">
        <v>0.74531148596009644</v>
      </c>
      <c r="L267" s="1" t="str">
        <f t="shared" si="18"/>
        <v>1986</v>
      </c>
      <c r="M267" s="1">
        <f t="shared" si="15"/>
        <v>0.41782188893364991</v>
      </c>
      <c r="N267" s="1">
        <f t="shared" si="16"/>
        <v>0.11939237597490662</v>
      </c>
      <c r="O267" s="1">
        <f t="shared" si="17"/>
        <v>1.5554317245540541E-2</v>
      </c>
      <c r="P267" s="1">
        <f t="shared" si="19"/>
        <v>0.74531148596009644</v>
      </c>
    </row>
    <row r="268" spans="6:16" x14ac:dyDescent="0.25">
      <c r="F268" s="1" t="s">
        <v>315</v>
      </c>
      <c r="G268">
        <v>0.44967909380765969</v>
      </c>
      <c r="H268">
        <v>0.12070191272228131</v>
      </c>
      <c r="I268">
        <v>1.586976314944382E-2</v>
      </c>
      <c r="J268">
        <v>0.81264429416512241</v>
      </c>
      <c r="L268" s="1" t="str">
        <f t="shared" si="18"/>
        <v>1987</v>
      </c>
      <c r="M268" s="1">
        <f t="shared" si="15"/>
        <v>0.44967909380765969</v>
      </c>
      <c r="N268" s="1">
        <f t="shared" si="16"/>
        <v>0.12070191272228131</v>
      </c>
      <c r="O268" s="1">
        <f t="shared" si="17"/>
        <v>1.586976314944382E-2</v>
      </c>
      <c r="P268" s="1">
        <f t="shared" si="19"/>
        <v>0.81264429416512241</v>
      </c>
    </row>
    <row r="269" spans="6:16" x14ac:dyDescent="0.25">
      <c r="F269" s="1" t="s">
        <v>316</v>
      </c>
      <c r="G269">
        <v>0.48266276931632723</v>
      </c>
      <c r="H269">
        <v>0.12233483312186891</v>
      </c>
      <c r="I269">
        <v>1.6239933638780929E-2</v>
      </c>
      <c r="J269">
        <v>0.91781079157652479</v>
      </c>
      <c r="L269" s="1" t="str">
        <f t="shared" si="18"/>
        <v>1988</v>
      </c>
      <c r="M269" s="1">
        <f t="shared" si="15"/>
        <v>0.48266276931632723</v>
      </c>
      <c r="N269" s="1">
        <f t="shared" si="16"/>
        <v>0.12233483312186891</v>
      </c>
      <c r="O269" s="1">
        <f t="shared" si="17"/>
        <v>1.6239933638780929E-2</v>
      </c>
      <c r="P269" s="1">
        <f t="shared" si="19"/>
        <v>0.91781079157652479</v>
      </c>
    </row>
    <row r="270" spans="6:16" x14ac:dyDescent="0.25">
      <c r="F270" s="1" t="s">
        <v>317</v>
      </c>
      <c r="G270">
        <v>0.52409746146303182</v>
      </c>
      <c r="H270">
        <v>0.12436803918001954</v>
      </c>
      <c r="I270">
        <v>1.6656106629997135E-2</v>
      </c>
      <c r="J270">
        <v>1.016159376674757</v>
      </c>
      <c r="L270" s="1" t="str">
        <f t="shared" si="18"/>
        <v>1989</v>
      </c>
      <c r="M270" s="1">
        <f t="shared" si="15"/>
        <v>0.52409746146303182</v>
      </c>
      <c r="N270" s="1">
        <f t="shared" si="16"/>
        <v>0.12436803918001954</v>
      </c>
      <c r="O270" s="1">
        <f t="shared" si="17"/>
        <v>1.6656106629997135E-2</v>
      </c>
      <c r="P270" s="1">
        <f t="shared" si="19"/>
        <v>1.016159376674757</v>
      </c>
    </row>
    <row r="271" spans="6:16" x14ac:dyDescent="0.25">
      <c r="F271" s="1" t="s">
        <v>98</v>
      </c>
      <c r="G271">
        <v>0.56260480816468494</v>
      </c>
      <c r="H271">
        <v>0.12682692321383973</v>
      </c>
      <c r="I271">
        <v>1.7138170862540002E-2</v>
      </c>
      <c r="J271">
        <v>1.0565556662933444</v>
      </c>
      <c r="L271" s="1" t="str">
        <f t="shared" si="18"/>
        <v>1990</v>
      </c>
      <c r="M271" s="1">
        <f t="shared" si="15"/>
        <v>0.56260480816468494</v>
      </c>
      <c r="N271" s="1">
        <f t="shared" si="16"/>
        <v>0.12682692321383973</v>
      </c>
      <c r="O271" s="1">
        <f t="shared" si="17"/>
        <v>1.7138170862540002E-2</v>
      </c>
      <c r="P271" s="1">
        <f t="shared" si="19"/>
        <v>1.0565556662933444</v>
      </c>
    </row>
    <row r="272" spans="6:16" x14ac:dyDescent="0.25">
      <c r="F272" s="1" t="s">
        <v>318</v>
      </c>
      <c r="G272">
        <v>0.53011561770159854</v>
      </c>
      <c r="H272">
        <v>0.12979126406966382</v>
      </c>
      <c r="I272">
        <v>1.7685411619790124E-2</v>
      </c>
      <c r="J272">
        <v>0.31438636626834904</v>
      </c>
      <c r="L272" s="1" t="str">
        <f t="shared" si="18"/>
        <v>1991</v>
      </c>
      <c r="M272" s="1">
        <f t="shared" si="15"/>
        <v>0.53011561770159854</v>
      </c>
      <c r="N272" s="1">
        <f t="shared" si="16"/>
        <v>0.12979126406966382</v>
      </c>
      <c r="O272" s="1">
        <f t="shared" si="17"/>
        <v>1.7685411619790124E-2</v>
      </c>
      <c r="P272" s="1">
        <f t="shared" si="19"/>
        <v>0.31438636626834904</v>
      </c>
    </row>
    <row r="273" spans="6:16" x14ac:dyDescent="0.25">
      <c r="F273" s="1" t="s">
        <v>319</v>
      </c>
      <c r="G273">
        <v>0.34825551629375939</v>
      </c>
      <c r="H273">
        <v>0.13331343169685755</v>
      </c>
      <c r="I273">
        <v>1.826624215089237E-2</v>
      </c>
      <c r="J273">
        <v>-0.17508594766289926</v>
      </c>
      <c r="L273" s="1" t="str">
        <f t="shared" si="18"/>
        <v>1992</v>
      </c>
      <c r="M273" s="1">
        <f t="shared" si="15"/>
        <v>0.34825551629375939</v>
      </c>
      <c r="N273" s="1">
        <f t="shared" si="16"/>
        <v>0.13331343169685755</v>
      </c>
      <c r="O273" s="1">
        <f t="shared" si="17"/>
        <v>1.826624215089237E-2</v>
      </c>
      <c r="P273" s="1">
        <f t="shared" si="19"/>
        <v>-0.17508594766289926</v>
      </c>
    </row>
    <row r="274" spans="6:16" x14ac:dyDescent="0.25">
      <c r="F274" s="1" t="s">
        <v>320</v>
      </c>
      <c r="G274">
        <v>0.26283120704684093</v>
      </c>
      <c r="H274">
        <v>0.13732787764681414</v>
      </c>
      <c r="I274">
        <v>1.8446114872407285E-2</v>
      </c>
      <c r="J274">
        <v>0.3998932685067722</v>
      </c>
      <c r="L274" s="1" t="str">
        <f t="shared" si="18"/>
        <v>1993</v>
      </c>
      <c r="M274" s="1">
        <f t="shared" si="15"/>
        <v>0.26283120704684093</v>
      </c>
      <c r="N274" s="1">
        <f t="shared" si="16"/>
        <v>0.13732787764681414</v>
      </c>
      <c r="O274" s="1">
        <f t="shared" si="17"/>
        <v>1.8446114872407285E-2</v>
      </c>
      <c r="P274" s="1">
        <f t="shared" si="19"/>
        <v>0.3998932685067722</v>
      </c>
    </row>
    <row r="275" spans="6:16" x14ac:dyDescent="0.25">
      <c r="F275" s="1" t="s">
        <v>321</v>
      </c>
      <c r="G275">
        <v>0.38357778572137574</v>
      </c>
      <c r="H275">
        <v>0.14040316812476777</v>
      </c>
      <c r="I275">
        <v>1.8297373860351102E-2</v>
      </c>
      <c r="J275">
        <v>0.8230420912419526</v>
      </c>
      <c r="L275" s="1" t="str">
        <f t="shared" si="18"/>
        <v>1994</v>
      </c>
      <c r="M275" s="1">
        <f t="shared" si="15"/>
        <v>0.38357778572137574</v>
      </c>
      <c r="N275" s="1">
        <f t="shared" si="16"/>
        <v>0.14040316812476777</v>
      </c>
      <c r="O275" s="1">
        <f t="shared" si="17"/>
        <v>1.8297373860351102E-2</v>
      </c>
      <c r="P275" s="1">
        <f t="shared" si="19"/>
        <v>0.8230420912419526</v>
      </c>
    </row>
    <row r="276" spans="6:16" x14ac:dyDescent="0.25">
      <c r="F276" s="1" t="s">
        <v>322</v>
      </c>
      <c r="G276">
        <v>0.49348424487416137</v>
      </c>
      <c r="H276">
        <v>0.14175891419328115</v>
      </c>
      <c r="I276">
        <v>1.8405726200554695E-2</v>
      </c>
      <c r="J276">
        <v>0.97895371348857718</v>
      </c>
      <c r="L276" s="1" t="str">
        <f t="shared" si="18"/>
        <v>1995</v>
      </c>
      <c r="M276" s="1">
        <f t="shared" si="15"/>
        <v>0.49348424487416137</v>
      </c>
      <c r="N276" s="1">
        <f t="shared" si="16"/>
        <v>0.14175891419328115</v>
      </c>
      <c r="O276" s="1">
        <f t="shared" si="17"/>
        <v>1.8405726200554695E-2</v>
      </c>
      <c r="P276" s="1">
        <f t="shared" si="19"/>
        <v>0.97895371348857718</v>
      </c>
    </row>
    <row r="277" spans="6:16" x14ac:dyDescent="0.25">
      <c r="F277" s="1" t="s">
        <v>323</v>
      </c>
      <c r="G277">
        <v>0.55297302555584693</v>
      </c>
      <c r="H277">
        <v>0.14271295993394648</v>
      </c>
      <c r="I277">
        <v>1.8771390865486806E-2</v>
      </c>
      <c r="J277">
        <v>1.0589866879441066</v>
      </c>
      <c r="L277" s="1" t="str">
        <f t="shared" si="18"/>
        <v>1996</v>
      </c>
      <c r="M277" s="1">
        <f t="shared" si="15"/>
        <v>0.55297302555584693</v>
      </c>
      <c r="N277" s="1">
        <f t="shared" si="16"/>
        <v>0.14271295993394648</v>
      </c>
      <c r="O277" s="1">
        <f t="shared" si="17"/>
        <v>1.8771390865486806E-2</v>
      </c>
      <c r="P277" s="1">
        <f t="shared" si="19"/>
        <v>1.0589866879441066</v>
      </c>
    </row>
    <row r="278" spans="6:16" x14ac:dyDescent="0.25">
      <c r="F278" s="1" t="s">
        <v>324</v>
      </c>
      <c r="G278">
        <v>0.59298888441938913</v>
      </c>
      <c r="H278">
        <v>0.14420140859321195</v>
      </c>
      <c r="I278">
        <v>1.9257203750491926E-2</v>
      </c>
      <c r="J278">
        <v>1.1210172518798398</v>
      </c>
      <c r="L278" s="1" t="str">
        <f t="shared" si="18"/>
        <v>1997</v>
      </c>
      <c r="M278" s="1">
        <f t="shared" si="15"/>
        <v>0.59298888441938913</v>
      </c>
      <c r="N278" s="1">
        <f t="shared" si="16"/>
        <v>0.14420140859321195</v>
      </c>
      <c r="O278" s="1">
        <f t="shared" si="17"/>
        <v>1.9257203750491926E-2</v>
      </c>
      <c r="P278" s="1">
        <f t="shared" si="19"/>
        <v>1.1210172518798398</v>
      </c>
    </row>
    <row r="279" spans="6:16" x14ac:dyDescent="0.25">
      <c r="F279" s="1" t="s">
        <v>325</v>
      </c>
      <c r="G279">
        <v>0.62931252143957273</v>
      </c>
      <c r="H279">
        <v>0.14644919990833447</v>
      </c>
      <c r="I279">
        <v>1.9807300630619508E-2</v>
      </c>
      <c r="J279">
        <v>1.2000862773433589</v>
      </c>
      <c r="L279" s="1" t="str">
        <f t="shared" si="18"/>
        <v>1998</v>
      </c>
      <c r="M279" s="1">
        <f t="shared" si="15"/>
        <v>0.62931252143957273</v>
      </c>
      <c r="N279" s="1">
        <f t="shared" si="16"/>
        <v>0.14644919990833447</v>
      </c>
      <c r="O279" s="1">
        <f t="shared" si="17"/>
        <v>1.9807300630619508E-2</v>
      </c>
      <c r="P279" s="1">
        <f t="shared" si="19"/>
        <v>1.2000862773433589</v>
      </c>
    </row>
    <row r="280" spans="6:16" x14ac:dyDescent="0.25">
      <c r="F280" s="1" t="s">
        <v>326</v>
      </c>
      <c r="G280">
        <v>0.669344086729319</v>
      </c>
      <c r="H280">
        <v>0.14943524721920254</v>
      </c>
      <c r="I280">
        <v>2.040471939821455E-2</v>
      </c>
      <c r="J280">
        <v>1.2823747012360758</v>
      </c>
      <c r="L280" s="1" t="str">
        <f t="shared" si="18"/>
        <v>1999</v>
      </c>
      <c r="M280" s="1">
        <f t="shared" si="15"/>
        <v>0.669344086729319</v>
      </c>
      <c r="N280" s="1">
        <f t="shared" si="16"/>
        <v>0.14943524721920254</v>
      </c>
      <c r="O280" s="1">
        <f t="shared" si="17"/>
        <v>2.040471939821455E-2</v>
      </c>
      <c r="P280" s="1">
        <f t="shared" si="19"/>
        <v>1.2823747012360758</v>
      </c>
    </row>
    <row r="281" spans="6:16" x14ac:dyDescent="0.25">
      <c r="F281" s="1" t="s">
        <v>99</v>
      </c>
      <c r="G281">
        <v>0.70896001748194959</v>
      </c>
      <c r="H281">
        <v>0.15308791246124531</v>
      </c>
      <c r="I281">
        <v>2.1055834073354211E-2</v>
      </c>
      <c r="J281">
        <v>1.3343954483725875</v>
      </c>
      <c r="L281" s="1" t="str">
        <f t="shared" si="18"/>
        <v>2000</v>
      </c>
      <c r="M281" s="1">
        <f t="shared" si="15"/>
        <v>0.70896001748194959</v>
      </c>
      <c r="N281" s="1">
        <f t="shared" si="16"/>
        <v>0.15308791246124531</v>
      </c>
      <c r="O281" s="1">
        <f t="shared" si="17"/>
        <v>2.1055834073354211E-2</v>
      </c>
      <c r="P281" s="1">
        <f t="shared" si="19"/>
        <v>1.3343954483725875</v>
      </c>
    </row>
    <row r="282" spans="6:16" x14ac:dyDescent="0.25">
      <c r="F282" s="1" t="s">
        <v>327</v>
      </c>
      <c r="G282">
        <v>0.7412986746715543</v>
      </c>
      <c r="H282">
        <v>0.15737418378180135</v>
      </c>
      <c r="I282">
        <v>2.1762579561465486E-2</v>
      </c>
      <c r="J282">
        <v>1.3619148154914418</v>
      </c>
      <c r="L282" s="1" t="str">
        <f t="shared" si="18"/>
        <v>2001</v>
      </c>
      <c r="M282" s="1">
        <f t="shared" si="15"/>
        <v>0.7412986746715543</v>
      </c>
      <c r="N282" s="1">
        <f t="shared" si="16"/>
        <v>0.15737418378180135</v>
      </c>
      <c r="O282" s="1">
        <f t="shared" si="17"/>
        <v>2.1762579561465486E-2</v>
      </c>
      <c r="P282" s="1">
        <f t="shared" si="19"/>
        <v>1.3619148154914418</v>
      </c>
    </row>
    <row r="283" spans="6:16" x14ac:dyDescent="0.25">
      <c r="F283" s="1" t="s">
        <v>328</v>
      </c>
      <c r="G283">
        <v>0.76677760047454924</v>
      </c>
      <c r="H283">
        <v>0.16227435798226841</v>
      </c>
      <c r="I283">
        <v>2.2508078257929519E-2</v>
      </c>
      <c r="J283">
        <v>1.3761025686638539</v>
      </c>
      <c r="L283" s="1" t="str">
        <f t="shared" si="18"/>
        <v>2002</v>
      </c>
      <c r="M283" s="1">
        <f t="shared" si="15"/>
        <v>0.76677760047454924</v>
      </c>
      <c r="N283" s="1">
        <f t="shared" si="16"/>
        <v>0.16227435798226841</v>
      </c>
      <c r="O283" s="1">
        <f t="shared" si="17"/>
        <v>2.2508078257929519E-2</v>
      </c>
      <c r="P283" s="1">
        <f t="shared" si="19"/>
        <v>1.3761025686638539</v>
      </c>
    </row>
    <row r="284" spans="6:16" x14ac:dyDescent="0.25">
      <c r="F284" s="1" t="s">
        <v>329</v>
      </c>
      <c r="G284">
        <v>0.78649977508039037</v>
      </c>
      <c r="H284">
        <v>0.16771834306980513</v>
      </c>
      <c r="I284">
        <v>2.3275850413590309E-2</v>
      </c>
      <c r="J284">
        <v>1.3687815254721292</v>
      </c>
      <c r="L284" s="1" t="str">
        <f t="shared" si="18"/>
        <v>2003</v>
      </c>
      <c r="M284" s="1">
        <f t="shared" si="15"/>
        <v>0.78649977508039037</v>
      </c>
      <c r="N284" s="1">
        <f t="shared" si="16"/>
        <v>0.16771834306980513</v>
      </c>
      <c r="O284" s="1">
        <f t="shared" si="17"/>
        <v>2.3275850413590309E-2</v>
      </c>
      <c r="P284" s="1">
        <f t="shared" si="19"/>
        <v>1.3687815254721292</v>
      </c>
    </row>
    <row r="285" spans="6:16" x14ac:dyDescent="0.25">
      <c r="F285" s="1" t="s">
        <v>330</v>
      </c>
      <c r="G285">
        <v>0.80025654644848243</v>
      </c>
      <c r="H285">
        <v>0.17360188637995719</v>
      </c>
      <c r="I285">
        <v>2.405525754614032E-2</v>
      </c>
      <c r="J285">
        <v>1.3606648467656288</v>
      </c>
      <c r="L285" s="1" t="str">
        <f t="shared" si="18"/>
        <v>2004</v>
      </c>
      <c r="M285" s="1">
        <f t="shared" si="15"/>
        <v>0.80025654644848243</v>
      </c>
      <c r="N285" s="1">
        <f t="shared" si="16"/>
        <v>0.17360188637995719</v>
      </c>
      <c r="O285" s="1">
        <f t="shared" si="17"/>
        <v>2.405525754614032E-2</v>
      </c>
      <c r="P285" s="1">
        <f t="shared" si="19"/>
        <v>1.3606648467656288</v>
      </c>
    </row>
    <row r="286" spans="6:16" x14ac:dyDescent="0.25">
      <c r="F286" s="1" t="s">
        <v>331</v>
      </c>
      <c r="G286">
        <v>0.81010571215271832</v>
      </c>
      <c r="H286">
        <v>0.17981554353620474</v>
      </c>
      <c r="I286">
        <v>2.4831832683013012E-2</v>
      </c>
      <c r="J286">
        <v>1.3293805362733953</v>
      </c>
      <c r="L286" s="1" t="str">
        <f t="shared" si="18"/>
        <v>2005</v>
      </c>
      <c r="M286" s="1">
        <f t="shared" si="15"/>
        <v>0.81010571215271832</v>
      </c>
      <c r="N286" s="1">
        <f t="shared" si="16"/>
        <v>0.17981554353620474</v>
      </c>
      <c r="O286" s="1">
        <f t="shared" si="17"/>
        <v>2.4831832683013012E-2</v>
      </c>
      <c r="P286" s="1">
        <f t="shared" si="19"/>
        <v>1.3293805362733953</v>
      </c>
    </row>
    <row r="287" spans="6:16" x14ac:dyDescent="0.25">
      <c r="F287" s="1" t="s">
        <v>332</v>
      </c>
      <c r="G287">
        <v>0.81054958951719924</v>
      </c>
      <c r="H287">
        <v>0.18623446087203965</v>
      </c>
      <c r="I287">
        <v>2.5601903781548439E-2</v>
      </c>
      <c r="J287">
        <v>1.2584016360580685</v>
      </c>
      <c r="L287" s="1" t="str">
        <f t="shared" si="18"/>
        <v>2006</v>
      </c>
      <c r="M287" s="1">
        <f t="shared" si="15"/>
        <v>0.81054958951719924</v>
      </c>
      <c r="N287" s="1">
        <f t="shared" si="16"/>
        <v>0.18623446087203965</v>
      </c>
      <c r="O287" s="1">
        <f t="shared" si="17"/>
        <v>2.5601903781548439E-2</v>
      </c>
      <c r="P287" s="1">
        <f t="shared" si="19"/>
        <v>1.2584016360580685</v>
      </c>
    </row>
    <row r="288" spans="6:16" x14ac:dyDescent="0.25">
      <c r="F288" s="1" t="s">
        <v>333</v>
      </c>
      <c r="G288">
        <v>0.80370797224621815</v>
      </c>
      <c r="H288">
        <v>0.19275775052998301</v>
      </c>
      <c r="I288">
        <v>2.6351077871921716E-2</v>
      </c>
      <c r="J288">
        <v>1.2334323129337439</v>
      </c>
      <c r="L288" s="1" t="str">
        <f t="shared" si="18"/>
        <v>2007</v>
      </c>
      <c r="M288" s="1">
        <f t="shared" si="15"/>
        <v>0.80370797224621815</v>
      </c>
      <c r="N288" s="1">
        <f t="shared" si="16"/>
        <v>0.19275775052998301</v>
      </c>
      <c r="O288" s="1">
        <f t="shared" si="17"/>
        <v>2.6351077871921716E-2</v>
      </c>
      <c r="P288" s="1">
        <f t="shared" si="19"/>
        <v>1.2334323129337439</v>
      </c>
    </row>
    <row r="289" spans="6:16" x14ac:dyDescent="0.25">
      <c r="F289" s="1" t="s">
        <v>334</v>
      </c>
      <c r="G289">
        <v>0.80744197296025944</v>
      </c>
      <c r="H289">
        <v>0.19926782159809578</v>
      </c>
      <c r="I289">
        <v>2.7054475640870771E-2</v>
      </c>
      <c r="J289">
        <v>1.2658825623573495</v>
      </c>
      <c r="L289" s="1" t="str">
        <f t="shared" si="18"/>
        <v>2008</v>
      </c>
      <c r="M289" s="1">
        <f t="shared" si="15"/>
        <v>0.80744197296025944</v>
      </c>
      <c r="N289" s="1">
        <f t="shared" si="16"/>
        <v>0.19926782159809578</v>
      </c>
      <c r="O289" s="1">
        <f t="shared" si="17"/>
        <v>2.7054475640870771E-2</v>
      </c>
      <c r="P289" s="1">
        <f t="shared" si="19"/>
        <v>1.2658825623573495</v>
      </c>
    </row>
    <row r="290" spans="6:16" x14ac:dyDescent="0.25">
      <c r="F290" s="1" t="s">
        <v>335</v>
      </c>
      <c r="G290">
        <v>0.82636575748027763</v>
      </c>
      <c r="H290">
        <v>0.20560237805604753</v>
      </c>
      <c r="I290">
        <v>2.7732645959344181E-2</v>
      </c>
      <c r="J290">
        <v>1.3397139250624504</v>
      </c>
      <c r="L290" s="1" t="str">
        <f t="shared" si="18"/>
        <v>2009</v>
      </c>
      <c r="M290" s="1">
        <f t="shared" si="15"/>
        <v>0.82636575748027763</v>
      </c>
      <c r="N290" s="1">
        <f t="shared" si="16"/>
        <v>0.20560237805604753</v>
      </c>
      <c r="O290" s="1">
        <f t="shared" si="17"/>
        <v>2.7732645959344181E-2</v>
      </c>
      <c r="P290" s="1">
        <f t="shared" si="19"/>
        <v>1.3397139250624504</v>
      </c>
    </row>
    <row r="291" spans="6:16" x14ac:dyDescent="0.25">
      <c r="F291" s="1" t="s">
        <v>12</v>
      </c>
      <c r="G291">
        <v>0.85596752395637132</v>
      </c>
      <c r="H291">
        <v>0.21171271286630064</v>
      </c>
      <c r="I291">
        <v>2.8419034447582585E-2</v>
      </c>
      <c r="J291">
        <v>1.4114758297263545</v>
      </c>
      <c r="L291" s="1" t="str">
        <f t="shared" si="18"/>
        <v>2010</v>
      </c>
      <c r="M291" s="1">
        <f t="shared" si="15"/>
        <v>0.85596752395637132</v>
      </c>
      <c r="N291" s="1">
        <f t="shared" si="16"/>
        <v>0.21171271286630064</v>
      </c>
      <c r="O291" s="1">
        <f t="shared" si="17"/>
        <v>2.8419034447582585E-2</v>
      </c>
      <c r="P291" s="1">
        <f t="shared" si="19"/>
        <v>1.4114758297263545</v>
      </c>
    </row>
    <row r="292" spans="6:16" x14ac:dyDescent="0.25">
      <c r="F292" s="1" t="s">
        <v>336</v>
      </c>
      <c r="G292">
        <v>0.88542075423718047</v>
      </c>
      <c r="H292">
        <v>0.21767188365523268</v>
      </c>
      <c r="I292">
        <v>2.9141078166231384E-2</v>
      </c>
      <c r="J292">
        <v>1.4500764608343475</v>
      </c>
      <c r="L292" s="1" t="str">
        <f t="shared" si="18"/>
        <v>2011</v>
      </c>
      <c r="M292" s="1">
        <f t="shared" si="15"/>
        <v>0.88542075423718047</v>
      </c>
      <c r="N292" s="1">
        <f t="shared" si="16"/>
        <v>0.21767188365523268</v>
      </c>
      <c r="O292" s="1">
        <f t="shared" si="17"/>
        <v>2.9141078166231384E-2</v>
      </c>
      <c r="P292" s="1">
        <f t="shared" si="19"/>
        <v>1.4500764608343475</v>
      </c>
    </row>
    <row r="293" spans="6:16" x14ac:dyDescent="0.25">
      <c r="F293" s="1" t="s">
        <v>337</v>
      </c>
      <c r="G293">
        <v>0.90967611312648922</v>
      </c>
      <c r="H293">
        <v>0.2236198656743936</v>
      </c>
      <c r="I293">
        <v>2.9902301889875572E-2</v>
      </c>
      <c r="J293">
        <v>1.4919046174128359</v>
      </c>
      <c r="L293" s="1" t="str">
        <f t="shared" si="18"/>
        <v>2012</v>
      </c>
      <c r="M293" s="1">
        <f t="shared" si="15"/>
        <v>0.90967611312648922</v>
      </c>
      <c r="N293" s="1">
        <f t="shared" si="16"/>
        <v>0.2236198656743936</v>
      </c>
      <c r="O293" s="1">
        <f t="shared" si="17"/>
        <v>2.9902301889875572E-2</v>
      </c>
      <c r="P293" s="1">
        <f t="shared" si="19"/>
        <v>1.4919046174128359</v>
      </c>
    </row>
    <row r="294" spans="6:16" x14ac:dyDescent="0.25">
      <c r="F294" s="1" t="s">
        <v>338</v>
      </c>
      <c r="G294">
        <v>0.93441265899986692</v>
      </c>
      <c r="H294">
        <v>0.22966743460005565</v>
      </c>
      <c r="I294">
        <v>3.0685976237945074E-2</v>
      </c>
      <c r="J294">
        <v>1.5344124734848252</v>
      </c>
      <c r="L294" s="1" t="str">
        <f t="shared" si="18"/>
        <v>2013</v>
      </c>
      <c r="M294" s="1">
        <f t="shared" si="15"/>
        <v>0.93441265899986692</v>
      </c>
      <c r="N294" s="1">
        <f t="shared" si="16"/>
        <v>0.22966743460005565</v>
      </c>
      <c r="O294" s="1">
        <f t="shared" si="17"/>
        <v>3.0685976237945074E-2</v>
      </c>
      <c r="P294" s="1">
        <f t="shared" si="19"/>
        <v>1.5344124734848252</v>
      </c>
    </row>
    <row r="295" spans="6:16" x14ac:dyDescent="0.25">
      <c r="F295" s="1" t="s">
        <v>339</v>
      </c>
      <c r="G295">
        <v>0.95977886391939327</v>
      </c>
      <c r="H295">
        <v>0.23583979538792882</v>
      </c>
      <c r="I295">
        <v>3.1492054845966073E-2</v>
      </c>
      <c r="J295">
        <v>1.5772817552814711</v>
      </c>
      <c r="L295" s="1" t="str">
        <f t="shared" si="18"/>
        <v>2014</v>
      </c>
      <c r="M295" s="1">
        <f t="shared" si="15"/>
        <v>0.95977886391939327</v>
      </c>
      <c r="N295" s="1">
        <f t="shared" si="16"/>
        <v>0.23583979538792882</v>
      </c>
      <c r="O295" s="1">
        <f t="shared" si="17"/>
        <v>3.1492054845966073E-2</v>
      </c>
      <c r="P295" s="1">
        <f t="shared" si="19"/>
        <v>1.5772817552814711</v>
      </c>
    </row>
    <row r="296" spans="6:16" x14ac:dyDescent="0.25">
      <c r="F296" s="1" t="s">
        <v>340</v>
      </c>
      <c r="G296">
        <v>0.98571535222983941</v>
      </c>
      <c r="H296">
        <v>0.2421545121343327</v>
      </c>
      <c r="I296">
        <v>3.2320994716900968E-2</v>
      </c>
      <c r="J296">
        <v>1.6206066321720387</v>
      </c>
      <c r="L296" s="1" t="str">
        <f t="shared" si="18"/>
        <v>2015</v>
      </c>
      <c r="M296" s="1">
        <f t="shared" si="15"/>
        <v>0.98571535222983941</v>
      </c>
      <c r="N296" s="1">
        <f t="shared" si="16"/>
        <v>0.2421545121343327</v>
      </c>
      <c r="O296" s="1">
        <f t="shared" si="17"/>
        <v>3.2320994716900968E-2</v>
      </c>
      <c r="P296" s="1">
        <f t="shared" si="19"/>
        <v>1.6206066321720387</v>
      </c>
    </row>
    <row r="297" spans="6:16" x14ac:dyDescent="0.25">
      <c r="F297" s="1" t="s">
        <v>341</v>
      </c>
      <c r="G297">
        <v>1.0122092854232432</v>
      </c>
      <c r="H297">
        <v>0.24862524609063932</v>
      </c>
      <c r="I297">
        <v>3.317308986468314E-2</v>
      </c>
      <c r="J297">
        <v>1.6643591150820294</v>
      </c>
      <c r="L297" s="1" t="str">
        <f t="shared" si="18"/>
        <v>2016</v>
      </c>
      <c r="M297" s="1">
        <f t="shared" si="15"/>
        <v>1.0122092854232432</v>
      </c>
      <c r="N297" s="1">
        <f t="shared" si="16"/>
        <v>0.24862524609063932</v>
      </c>
      <c r="O297" s="1">
        <f t="shared" si="17"/>
        <v>3.317308986468314E-2</v>
      </c>
      <c r="P297" s="1">
        <f t="shared" si="19"/>
        <v>1.6643591150820294</v>
      </c>
    </row>
    <row r="298" spans="6:16" x14ac:dyDescent="0.25">
      <c r="F298" s="1" t="s">
        <v>342</v>
      </c>
      <c r="G298">
        <v>1.0392348724299485</v>
      </c>
      <c r="H298">
        <v>0.25526230200994066</v>
      </c>
      <c r="I298">
        <v>3.4048624731989142E-2</v>
      </c>
      <c r="J298">
        <v>1.7085230639949947</v>
      </c>
      <c r="L298" s="1" t="str">
        <f t="shared" si="18"/>
        <v>2017</v>
      </c>
      <c r="M298" s="1">
        <f t="shared" si="15"/>
        <v>1.0392348724299485</v>
      </c>
      <c r="N298" s="1">
        <f t="shared" si="16"/>
        <v>0.25526230200994066</v>
      </c>
      <c r="O298" s="1">
        <f t="shared" si="17"/>
        <v>3.4048624731989142E-2</v>
      </c>
      <c r="P298" s="1">
        <f t="shared" si="19"/>
        <v>1.7085230639949947</v>
      </c>
    </row>
    <row r="299" spans="6:16" x14ac:dyDescent="0.25">
      <c r="F299" s="1" t="s">
        <v>343</v>
      </c>
      <c r="G299">
        <v>1.0667706662293837</v>
      </c>
      <c r="H299">
        <v>0.26207352062041211</v>
      </c>
      <c r="I299">
        <v>3.4947835283890623E-2</v>
      </c>
      <c r="J299">
        <v>1.7531022024066045</v>
      </c>
      <c r="L299" s="1" t="str">
        <f t="shared" si="18"/>
        <v>2018</v>
      </c>
      <c r="M299" s="1">
        <f t="shared" si="15"/>
        <v>1.0667706662293837</v>
      </c>
      <c r="N299" s="1">
        <f t="shared" si="16"/>
        <v>0.26207352062041211</v>
      </c>
      <c r="O299" s="1">
        <f t="shared" si="17"/>
        <v>3.4947835283890623E-2</v>
      </c>
      <c r="P299" s="1">
        <f t="shared" si="19"/>
        <v>1.7531022024066045</v>
      </c>
    </row>
    <row r="300" spans="6:16" x14ac:dyDescent="0.25">
      <c r="F300" s="1" t="s">
        <v>344</v>
      </c>
      <c r="G300">
        <v>1.094826765439638</v>
      </c>
      <c r="H300">
        <v>0.26906480051750892</v>
      </c>
      <c r="I300">
        <v>3.5870916947734643E-2</v>
      </c>
      <c r="J300">
        <v>1.7984267312890172</v>
      </c>
      <c r="L300" s="1" t="str">
        <f t="shared" si="18"/>
        <v>2019</v>
      </c>
      <c r="M300" s="1">
        <f t="shared" si="15"/>
        <v>1.094826765439638</v>
      </c>
      <c r="N300" s="1">
        <f t="shared" si="16"/>
        <v>0.26906480051750892</v>
      </c>
      <c r="O300" s="1">
        <f t="shared" si="17"/>
        <v>3.5870916947734643E-2</v>
      </c>
      <c r="P300" s="1">
        <f t="shared" si="19"/>
        <v>1.7984267312890172</v>
      </c>
    </row>
    <row r="301" spans="6:16" x14ac:dyDescent="0.25">
      <c r="F301" s="1" t="s">
        <v>13</v>
      </c>
      <c r="G301">
        <v>1.1233538834009702</v>
      </c>
      <c r="H301">
        <v>0.27624050422682911</v>
      </c>
      <c r="I301">
        <v>3.6818041321088193E-2</v>
      </c>
      <c r="J301">
        <v>1.8431159046642653</v>
      </c>
      <c r="L301" s="1" t="str">
        <f t="shared" si="18"/>
        <v>2020</v>
      </c>
      <c r="M301" s="1">
        <f t="shared" si="15"/>
        <v>1.1233538834009702</v>
      </c>
      <c r="N301" s="1">
        <f t="shared" si="16"/>
        <v>0.27624050422682911</v>
      </c>
      <c r="O301" s="1">
        <f t="shared" si="17"/>
        <v>3.6818041321088193E-2</v>
      </c>
      <c r="P301" s="1">
        <f t="shared" si="19"/>
        <v>1.8431159046642653</v>
      </c>
    </row>
    <row r="302" spans="6:16" x14ac:dyDescent="0.25">
      <c r="F302" s="1" t="s">
        <v>345</v>
      </c>
      <c r="G302">
        <v>1.1519972037269413</v>
      </c>
      <c r="H302">
        <v>0.2836038080955845</v>
      </c>
      <c r="I302">
        <v>3.7789541729042767E-2</v>
      </c>
      <c r="J302">
        <v>1.8863387403584608</v>
      </c>
      <c r="L302" s="1" t="str">
        <f t="shared" si="18"/>
        <v>2021</v>
      </c>
      <c r="M302" s="1">
        <f t="shared" si="15"/>
        <v>1.1519972037269413</v>
      </c>
      <c r="N302" s="1">
        <f t="shared" si="16"/>
        <v>0.2836038080955845</v>
      </c>
      <c r="O302" s="1">
        <f t="shared" si="17"/>
        <v>3.7789541729042767E-2</v>
      </c>
      <c r="P302" s="1">
        <f t="shared" si="19"/>
        <v>1.8863387403584608</v>
      </c>
    </row>
    <row r="303" spans="6:16" x14ac:dyDescent="0.25">
      <c r="F303" s="1" t="s">
        <v>346</v>
      </c>
      <c r="G303">
        <v>1.1804879965774393</v>
      </c>
      <c r="H303">
        <v>0.2911575480065004</v>
      </c>
      <c r="I303">
        <v>3.8785004618736858E-2</v>
      </c>
      <c r="J303">
        <v>1.9278329849283318</v>
      </c>
      <c r="L303" s="1" t="str">
        <f t="shared" si="18"/>
        <v>2022</v>
      </c>
      <c r="M303" s="1">
        <f t="shared" si="15"/>
        <v>1.1804879965774393</v>
      </c>
      <c r="N303" s="1">
        <f t="shared" si="16"/>
        <v>0.2911575480065004</v>
      </c>
      <c r="O303" s="1">
        <f t="shared" si="17"/>
        <v>3.8785004618736858E-2</v>
      </c>
      <c r="P303" s="1">
        <f t="shared" si="19"/>
        <v>1.9278329849283318</v>
      </c>
    </row>
    <row r="304" spans="6:16" x14ac:dyDescent="0.25">
      <c r="F304" s="1" t="s">
        <v>347</v>
      </c>
      <c r="G304">
        <v>1.2087732409137044</v>
      </c>
      <c r="H304">
        <v>0.29890193017374445</v>
      </c>
      <c r="I304">
        <v>3.9803440530973948E-2</v>
      </c>
      <c r="J304">
        <v>1.9687206863059377</v>
      </c>
      <c r="L304" s="1" t="str">
        <f t="shared" si="18"/>
        <v>2023</v>
      </c>
      <c r="M304" s="1">
        <f t="shared" si="15"/>
        <v>1.2087732409137044</v>
      </c>
      <c r="N304" s="1">
        <f t="shared" si="16"/>
        <v>0.29890193017374445</v>
      </c>
      <c r="O304" s="1">
        <f t="shared" si="17"/>
        <v>3.9803440530973948E-2</v>
      </c>
      <c r="P304" s="1">
        <f t="shared" si="19"/>
        <v>1.9687206863059377</v>
      </c>
    </row>
    <row r="305" spans="6:16" x14ac:dyDescent="0.25">
      <c r="F305" s="1" t="s">
        <v>348</v>
      </c>
      <c r="G305">
        <v>1.2370453159995354</v>
      </c>
      <c r="H305">
        <v>0.30683346522283056</v>
      </c>
      <c r="I305">
        <v>4.0843607252338703E-2</v>
      </c>
      <c r="J305">
        <v>2.0093136432884147</v>
      </c>
      <c r="L305" s="1" t="str">
        <f t="shared" si="18"/>
        <v>2024</v>
      </c>
      <c r="M305" s="1">
        <f t="shared" si="15"/>
        <v>1.2370453159995354</v>
      </c>
      <c r="N305" s="1">
        <f t="shared" si="16"/>
        <v>0.30683346522283056</v>
      </c>
      <c r="O305" s="1">
        <f t="shared" si="17"/>
        <v>4.0843607252338703E-2</v>
      </c>
      <c r="P305" s="1">
        <f t="shared" si="19"/>
        <v>2.0093136432884147</v>
      </c>
    </row>
    <row r="306" spans="6:16" x14ac:dyDescent="0.25">
      <c r="F306" s="1" t="s">
        <v>349</v>
      </c>
      <c r="G306">
        <v>1.2653730497438309</v>
      </c>
      <c r="H306">
        <v>0.31494525702920445</v>
      </c>
      <c r="I306">
        <v>4.1904813201638434E-2</v>
      </c>
      <c r="J306">
        <v>2.0496592682966868</v>
      </c>
      <c r="L306" s="1" t="str">
        <f t="shared" si="18"/>
        <v>2025</v>
      </c>
      <c r="M306" s="1">
        <f t="shared" ref="M306:M369" si="20">G306</f>
        <v>1.2653730497438309</v>
      </c>
      <c r="N306" s="1">
        <f t="shared" ref="N306:N369" si="21">H306</f>
        <v>0.31494525702920445</v>
      </c>
      <c r="O306" s="1">
        <f t="shared" ref="O306:O369" si="22">I306</f>
        <v>4.1904813201638434E-2</v>
      </c>
      <c r="P306" s="1">
        <f t="shared" si="19"/>
        <v>2.0496592682966868</v>
      </c>
    </row>
    <row r="307" spans="6:16" x14ac:dyDescent="0.25">
      <c r="F307" s="1" t="s">
        <v>350</v>
      </c>
      <c r="G307">
        <v>1.2937662484041372</v>
      </c>
      <c r="H307">
        <v>0.32322977874408765</v>
      </c>
      <c r="I307">
        <v>4.2986597652683152E-2</v>
      </c>
      <c r="J307">
        <v>2.0897958136309129</v>
      </c>
      <c r="L307" s="1" t="str">
        <f t="shared" ref="L307:L370" si="23">F307</f>
        <v>2026</v>
      </c>
      <c r="M307" s="1">
        <f t="shared" si="20"/>
        <v>1.2937662484041372</v>
      </c>
      <c r="N307" s="1">
        <f t="shared" si="21"/>
        <v>0.32322977874408765</v>
      </c>
      <c r="O307" s="1">
        <f t="shared" si="22"/>
        <v>4.2986597652683152E-2</v>
      </c>
      <c r="P307" s="1">
        <f t="shared" ref="P307:P370" si="24">J307</f>
        <v>2.0897958136309129</v>
      </c>
    </row>
    <row r="308" spans="6:16" x14ac:dyDescent="0.25">
      <c r="F308" s="1" t="s">
        <v>351</v>
      </c>
      <c r="G308">
        <v>1.3222267290895466</v>
      </c>
      <c r="H308">
        <v>0.33167982555088549</v>
      </c>
      <c r="I308">
        <v>4.4088557755116858E-2</v>
      </c>
      <c r="J308">
        <v>2.1297446821312707</v>
      </c>
      <c r="L308" s="1" t="str">
        <f t="shared" si="23"/>
        <v>2027</v>
      </c>
      <c r="M308" s="1">
        <f t="shared" si="20"/>
        <v>1.3222267290895466</v>
      </c>
      <c r="N308" s="1">
        <f t="shared" si="21"/>
        <v>0.33167982555088549</v>
      </c>
      <c r="O308" s="1">
        <f t="shared" si="22"/>
        <v>4.4088557755116858E-2</v>
      </c>
      <c r="P308" s="1">
        <f t="shared" si="24"/>
        <v>2.1297446821312707</v>
      </c>
    </row>
    <row r="309" spans="6:16" x14ac:dyDescent="0.25">
      <c r="F309" s="1" t="s">
        <v>352</v>
      </c>
      <c r="G309">
        <v>1.3507537713530626</v>
      </c>
      <c r="H309">
        <v>0.34028863901266143</v>
      </c>
      <c r="I309">
        <v>4.5210324585382967E-2</v>
      </c>
      <c r="J309">
        <v>2.169532090140275</v>
      </c>
      <c r="L309" s="1" t="str">
        <f t="shared" si="23"/>
        <v>2028</v>
      </c>
      <c r="M309" s="1">
        <f t="shared" si="20"/>
        <v>1.3507537713530626</v>
      </c>
      <c r="N309" s="1">
        <f t="shared" si="21"/>
        <v>0.34028863901266143</v>
      </c>
      <c r="O309" s="1">
        <f t="shared" si="22"/>
        <v>4.5210324585382967E-2</v>
      </c>
      <c r="P309" s="1">
        <f t="shared" si="24"/>
        <v>2.169532090140275</v>
      </c>
    </row>
    <row r="310" spans="6:16" x14ac:dyDescent="0.25">
      <c r="F310" s="1" t="s">
        <v>353</v>
      </c>
      <c r="G310">
        <v>1.3793481036318651</v>
      </c>
      <c r="H310">
        <v>0.34904991787019035</v>
      </c>
      <c r="I310">
        <v>4.635155146726886E-2</v>
      </c>
      <c r="J310">
        <v>2.2091824246654479</v>
      </c>
      <c r="L310" s="1" t="str">
        <f t="shared" si="23"/>
        <v>2029</v>
      </c>
      <c r="M310" s="1">
        <f t="shared" si="20"/>
        <v>1.3793481036318651</v>
      </c>
      <c r="N310" s="1">
        <f t="shared" si="21"/>
        <v>0.34904991787019035</v>
      </c>
      <c r="O310" s="1">
        <f t="shared" si="22"/>
        <v>4.635155146726886E-2</v>
      </c>
      <c r="P310" s="1">
        <f t="shared" si="24"/>
        <v>2.2091824246654479</v>
      </c>
    </row>
    <row r="311" spans="6:16" x14ac:dyDescent="0.25">
      <c r="F311" s="1" t="s">
        <v>14</v>
      </c>
      <c r="G311">
        <v>1.4079039749625784</v>
      </c>
      <c r="H311">
        <v>0.35795778695858288</v>
      </c>
      <c r="I311">
        <v>4.7511915138626237E-2</v>
      </c>
      <c r="J311">
        <v>2.2473303971421279</v>
      </c>
      <c r="L311" s="1" t="str">
        <f t="shared" si="23"/>
        <v>2030</v>
      </c>
      <c r="M311" s="1">
        <f t="shared" si="20"/>
        <v>1.4079039749625784</v>
      </c>
      <c r="N311" s="1">
        <f t="shared" si="21"/>
        <v>0.35795778695858288</v>
      </c>
      <c r="O311" s="1">
        <f t="shared" si="22"/>
        <v>4.7511915138626237E-2</v>
      </c>
      <c r="P311" s="1">
        <f t="shared" si="24"/>
        <v>2.2473303971421279</v>
      </c>
    </row>
    <row r="312" spans="6:16" x14ac:dyDescent="0.25">
      <c r="F312" s="1" t="s">
        <v>354</v>
      </c>
      <c r="G312">
        <v>1.4358639001190261</v>
      </c>
      <c r="H312">
        <v>0.36700677713506519</v>
      </c>
      <c r="I312">
        <v>4.8691114844290673E-2</v>
      </c>
      <c r="J312">
        <v>2.2806017237230995</v>
      </c>
      <c r="L312" s="1" t="str">
        <f t="shared" si="23"/>
        <v>2031</v>
      </c>
      <c r="M312" s="1">
        <f t="shared" si="20"/>
        <v>1.4358639001190261</v>
      </c>
      <c r="N312" s="1">
        <f t="shared" si="21"/>
        <v>0.36700677713506519</v>
      </c>
      <c r="O312" s="1">
        <f t="shared" si="22"/>
        <v>4.8691114844290673E-2</v>
      </c>
      <c r="P312" s="1">
        <f t="shared" si="24"/>
        <v>2.2806017237230995</v>
      </c>
    </row>
    <row r="313" spans="6:16" x14ac:dyDescent="0.25">
      <c r="F313" s="1" t="s">
        <v>355</v>
      </c>
      <c r="G313">
        <v>1.4626655200515044</v>
      </c>
      <c r="H313">
        <v>0.37619180626508286</v>
      </c>
      <c r="I313">
        <v>4.988810875203098E-2</v>
      </c>
      <c r="J313">
        <v>2.3120374808195705</v>
      </c>
      <c r="L313" s="1" t="str">
        <f t="shared" si="23"/>
        <v>2032</v>
      </c>
      <c r="M313" s="1">
        <f t="shared" si="20"/>
        <v>1.4626655200515044</v>
      </c>
      <c r="N313" s="1">
        <f t="shared" si="21"/>
        <v>0.37619180626508286</v>
      </c>
      <c r="O313" s="1">
        <f t="shared" si="22"/>
        <v>4.988810875203098E-2</v>
      </c>
      <c r="P313" s="1">
        <f t="shared" si="24"/>
        <v>2.3120374808195705</v>
      </c>
    </row>
    <row r="314" spans="6:16" x14ac:dyDescent="0.25">
      <c r="F314" s="1" t="s">
        <v>356</v>
      </c>
      <c r="G314">
        <v>1.488854100563</v>
      </c>
      <c r="H314">
        <v>0.38550573340643995</v>
      </c>
      <c r="I314">
        <v>5.1099894730804889E-2</v>
      </c>
      <c r="J314">
        <v>2.3430622147138358</v>
      </c>
      <c r="L314" s="1" t="str">
        <f t="shared" si="23"/>
        <v>2033</v>
      </c>
      <c r="M314" s="1">
        <f t="shared" si="20"/>
        <v>1.488854100563</v>
      </c>
      <c r="N314" s="1">
        <f t="shared" si="21"/>
        <v>0.38550573340643995</v>
      </c>
      <c r="O314" s="1">
        <f t="shared" si="22"/>
        <v>5.1099894730804889E-2</v>
      </c>
      <c r="P314" s="1">
        <f t="shared" si="24"/>
        <v>2.3430622147138358</v>
      </c>
    </row>
    <row r="315" spans="6:16" x14ac:dyDescent="0.25">
      <c r="F315" s="1" t="s">
        <v>357</v>
      </c>
      <c r="G315">
        <v>1.514730488121196</v>
      </c>
      <c r="H315">
        <v>0.39493375256488628</v>
      </c>
      <c r="I315">
        <v>5.2324833458079666E-2</v>
      </c>
      <c r="J315">
        <v>2.3733981982910382</v>
      </c>
      <c r="L315" s="1" t="str">
        <f t="shared" si="23"/>
        <v>2034</v>
      </c>
      <c r="M315" s="1">
        <f t="shared" si="20"/>
        <v>1.514730488121196</v>
      </c>
      <c r="N315" s="1">
        <f t="shared" si="21"/>
        <v>0.39493375256488628</v>
      </c>
      <c r="O315" s="1">
        <f t="shared" si="22"/>
        <v>5.2324833458079666E-2</v>
      </c>
      <c r="P315" s="1">
        <f t="shared" si="24"/>
        <v>2.3733981982910382</v>
      </c>
    </row>
    <row r="316" spans="6:16" x14ac:dyDescent="0.25">
      <c r="F316" s="1" t="s">
        <v>358</v>
      </c>
      <c r="G316">
        <v>1.540283407894534</v>
      </c>
      <c r="H316">
        <v>0.40446002609944376</v>
      </c>
      <c r="I316">
        <v>5.356222616486981E-2</v>
      </c>
      <c r="J316">
        <v>2.4030937955884029</v>
      </c>
      <c r="L316" s="1" t="str">
        <f t="shared" si="23"/>
        <v>2035</v>
      </c>
      <c r="M316" s="1">
        <f t="shared" si="20"/>
        <v>1.540283407894534</v>
      </c>
      <c r="N316" s="1">
        <f t="shared" si="21"/>
        <v>0.40446002609944376</v>
      </c>
      <c r="O316" s="1">
        <f t="shared" si="22"/>
        <v>5.356222616486981E-2</v>
      </c>
      <c r="P316" s="1">
        <f t="shared" si="24"/>
        <v>2.4030937955884029</v>
      </c>
    </row>
    <row r="317" spans="6:16" x14ac:dyDescent="0.25">
      <c r="F317" s="1" t="s">
        <v>359</v>
      </c>
      <c r="G317">
        <v>1.5655232386240565</v>
      </c>
      <c r="H317">
        <v>0.4140710442433409</v>
      </c>
      <c r="I317">
        <v>5.4811363929761589E-2</v>
      </c>
      <c r="J317">
        <v>2.4321885397003786</v>
      </c>
      <c r="L317" s="1" t="str">
        <f t="shared" si="23"/>
        <v>2036</v>
      </c>
      <c r="M317" s="1">
        <f t="shared" si="20"/>
        <v>1.5655232386240565</v>
      </c>
      <c r="N317" s="1">
        <f t="shared" si="21"/>
        <v>0.4140710442433409</v>
      </c>
      <c r="O317" s="1">
        <f t="shared" si="22"/>
        <v>5.4811363929761589E-2</v>
      </c>
      <c r="P317" s="1">
        <f t="shared" si="24"/>
        <v>2.4321885397003786</v>
      </c>
    </row>
    <row r="318" spans="6:16" x14ac:dyDescent="0.25">
      <c r="F318" s="1" t="s">
        <v>360</v>
      </c>
      <c r="G318">
        <v>1.590461145928479</v>
      </c>
      <c r="H318">
        <v>0.42375497078759583</v>
      </c>
      <c r="I318">
        <v>5.6071586737985332E-2</v>
      </c>
      <c r="J318">
        <v>2.46071752534497</v>
      </c>
      <c r="L318" s="1" t="str">
        <f t="shared" si="23"/>
        <v>2037</v>
      </c>
      <c r="M318" s="1">
        <f t="shared" si="20"/>
        <v>1.590461145928479</v>
      </c>
      <c r="N318" s="1">
        <f t="shared" si="21"/>
        <v>0.42375497078759583</v>
      </c>
      <c r="O318" s="1">
        <f t="shared" si="22"/>
        <v>5.6071586737985332E-2</v>
      </c>
      <c r="P318" s="1">
        <f t="shared" si="24"/>
        <v>2.46071752534497</v>
      </c>
    </row>
    <row r="319" spans="6:16" x14ac:dyDescent="0.25">
      <c r="F319" s="1" t="s">
        <v>361</v>
      </c>
      <c r="G319">
        <v>1.615107002942338</v>
      </c>
      <c r="H319">
        <v>0.43350136092345776</v>
      </c>
      <c r="I319">
        <v>5.7342282735314797E-2</v>
      </c>
      <c r="J319">
        <v>2.488705536177549</v>
      </c>
      <c r="L319" s="1" t="str">
        <f t="shared" si="23"/>
        <v>2038</v>
      </c>
      <c r="M319" s="1">
        <f t="shared" si="20"/>
        <v>1.615107002942338</v>
      </c>
      <c r="N319" s="1">
        <f t="shared" si="21"/>
        <v>0.43350136092345776</v>
      </c>
      <c r="O319" s="1">
        <f t="shared" si="22"/>
        <v>5.7342282735314797E-2</v>
      </c>
      <c r="P319" s="1">
        <f t="shared" si="24"/>
        <v>2.488705536177549</v>
      </c>
    </row>
    <row r="320" spans="6:16" x14ac:dyDescent="0.25">
      <c r="F320" s="1" t="s">
        <v>362</v>
      </c>
      <c r="G320">
        <v>1.6394686881155072</v>
      </c>
      <c r="H320">
        <v>0.4433009529218328</v>
      </c>
      <c r="I320">
        <v>5.8622883439352076E-2</v>
      </c>
      <c r="J320">
        <v>2.5161773153088944</v>
      </c>
      <c r="L320" s="1" t="str">
        <f t="shared" si="23"/>
        <v>2039</v>
      </c>
      <c r="M320" s="1">
        <f t="shared" si="20"/>
        <v>1.6394686881155072</v>
      </c>
      <c r="N320" s="1">
        <f t="shared" si="21"/>
        <v>0.4433009529218328</v>
      </c>
      <c r="O320" s="1">
        <f t="shared" si="22"/>
        <v>5.8622883439352076E-2</v>
      </c>
      <c r="P320" s="1">
        <f t="shared" si="24"/>
        <v>2.5161773153088944</v>
      </c>
    </row>
    <row r="321" spans="6:16" x14ac:dyDescent="0.25">
      <c r="F321" s="1" t="s">
        <v>15</v>
      </c>
      <c r="G321">
        <v>1.6634592942424451</v>
      </c>
      <c r="H321">
        <v>0.4531454997658303</v>
      </c>
      <c r="I321">
        <v>5.9912855598860011E-2</v>
      </c>
      <c r="J321">
        <v>2.5419314286329304</v>
      </c>
      <c r="L321" s="1" t="str">
        <f t="shared" si="23"/>
        <v>2040</v>
      </c>
      <c r="M321" s="1">
        <f t="shared" si="20"/>
        <v>1.6634592942424451</v>
      </c>
      <c r="N321" s="1">
        <f t="shared" si="21"/>
        <v>0.4531454997658303</v>
      </c>
      <c r="O321" s="1">
        <f t="shared" si="22"/>
        <v>5.9912855598860011E-2</v>
      </c>
      <c r="P321" s="1">
        <f t="shared" si="24"/>
        <v>2.5419314286329304</v>
      </c>
    </row>
    <row r="322" spans="6:16" x14ac:dyDescent="0.25">
      <c r="F322" s="1" t="s">
        <v>363</v>
      </c>
      <c r="G322">
        <v>1.6867397847870969</v>
      </c>
      <c r="H322">
        <v>0.46302761893139283</v>
      </c>
      <c r="I322">
        <v>6.1211698449099801E-2</v>
      </c>
      <c r="J322">
        <v>2.5649012116371552</v>
      </c>
      <c r="L322" s="1" t="str">
        <f t="shared" si="23"/>
        <v>2041</v>
      </c>
      <c r="M322" s="1">
        <f t="shared" si="20"/>
        <v>1.6867397847870969</v>
      </c>
      <c r="N322" s="1">
        <f t="shared" si="21"/>
        <v>0.46302761893139283</v>
      </c>
      <c r="O322" s="1">
        <f t="shared" si="22"/>
        <v>6.1211698449099801E-2</v>
      </c>
      <c r="P322" s="1">
        <f t="shared" si="24"/>
        <v>2.5649012116371552</v>
      </c>
    </row>
    <row r="323" spans="6:16" x14ac:dyDescent="0.25">
      <c r="F323" s="1" t="s">
        <v>364</v>
      </c>
      <c r="G323">
        <v>1.7090588429749063</v>
      </c>
      <c r="H323">
        <v>0.47294067274092805</v>
      </c>
      <c r="I323">
        <v>6.2518268353772846E-2</v>
      </c>
      <c r="J323">
        <v>2.5855860106272366</v>
      </c>
      <c r="L323" s="1" t="str">
        <f t="shared" si="23"/>
        <v>2042</v>
      </c>
      <c r="M323" s="1">
        <f t="shared" si="20"/>
        <v>1.7090588429749063</v>
      </c>
      <c r="N323" s="1">
        <f t="shared" si="21"/>
        <v>0.47294067274092805</v>
      </c>
      <c r="O323" s="1">
        <f t="shared" si="22"/>
        <v>6.2518268353772846E-2</v>
      </c>
      <c r="P323" s="1">
        <f t="shared" si="24"/>
        <v>2.5855860106272366</v>
      </c>
    </row>
    <row r="324" spans="6:16" x14ac:dyDescent="0.25">
      <c r="F324" s="1" t="s">
        <v>365</v>
      </c>
      <c r="G324">
        <v>1.7305286475539672</v>
      </c>
      <c r="H324">
        <v>0.48287653004038339</v>
      </c>
      <c r="I324">
        <v>6.3830749509030824E-2</v>
      </c>
      <c r="J324">
        <v>2.6052231914466213</v>
      </c>
      <c r="L324" s="1" t="str">
        <f t="shared" si="23"/>
        <v>2043</v>
      </c>
      <c r="M324" s="1">
        <f t="shared" si="20"/>
        <v>1.7305286475539672</v>
      </c>
      <c r="N324" s="1">
        <f t="shared" si="21"/>
        <v>0.48287653004038339</v>
      </c>
      <c r="O324" s="1">
        <f t="shared" si="22"/>
        <v>6.3830749509030824E-2</v>
      </c>
      <c r="P324" s="1">
        <f t="shared" si="24"/>
        <v>2.6052231914466213</v>
      </c>
    </row>
    <row r="325" spans="6:16" x14ac:dyDescent="0.25">
      <c r="F325" s="1" t="s">
        <v>366</v>
      </c>
      <c r="G325">
        <v>1.7513773872689515</v>
      </c>
      <c r="H325">
        <v>0.49282389166651414</v>
      </c>
      <c r="I325">
        <v>6.5147494275620818E-2</v>
      </c>
      <c r="J325">
        <v>2.623809889814869</v>
      </c>
      <c r="L325" s="1" t="str">
        <f t="shared" si="23"/>
        <v>2044</v>
      </c>
      <c r="M325" s="1">
        <f t="shared" si="20"/>
        <v>1.7513773872689515</v>
      </c>
      <c r="N325" s="1">
        <f t="shared" si="21"/>
        <v>0.49282389166651414</v>
      </c>
      <c r="O325" s="1">
        <f t="shared" si="22"/>
        <v>6.5147494275620818E-2</v>
      </c>
      <c r="P325" s="1">
        <f t="shared" si="24"/>
        <v>2.623809889814869</v>
      </c>
    </row>
    <row r="326" spans="6:16" x14ac:dyDescent="0.25">
      <c r="F326" s="1" t="s">
        <v>367</v>
      </c>
      <c r="G326">
        <v>1.7716306435934386</v>
      </c>
      <c r="H326">
        <v>0.50276978975719977</v>
      </c>
      <c r="I326">
        <v>6.6467544951461691E-2</v>
      </c>
      <c r="J326">
        <v>2.6413810953747365</v>
      </c>
      <c r="L326" s="1" t="str">
        <f t="shared" si="23"/>
        <v>2045</v>
      </c>
      <c r="M326" s="1">
        <f t="shared" si="20"/>
        <v>1.7716306435934386</v>
      </c>
      <c r="N326" s="1">
        <f t="shared" si="21"/>
        <v>0.50276978975719977</v>
      </c>
      <c r="O326" s="1">
        <f t="shared" si="22"/>
        <v>6.6467544951461691E-2</v>
      </c>
      <c r="P326" s="1">
        <f t="shared" si="24"/>
        <v>2.6413810953747365</v>
      </c>
    </row>
    <row r="327" spans="6:16" x14ac:dyDescent="0.25">
      <c r="F327" s="1" t="s">
        <v>368</v>
      </c>
      <c r="G327">
        <v>1.7912974977134706</v>
      </c>
      <c r="H327">
        <v>0.51270231646884545</v>
      </c>
      <c r="I327">
        <v>6.7790042916932178E-2</v>
      </c>
      <c r="J327">
        <v>2.6579636319069144</v>
      </c>
      <c r="L327" s="1" t="str">
        <f t="shared" si="23"/>
        <v>2046</v>
      </c>
      <c r="M327" s="1">
        <f t="shared" si="20"/>
        <v>1.7912974977134706</v>
      </c>
      <c r="N327" s="1">
        <f t="shared" si="21"/>
        <v>0.51270231646884545</v>
      </c>
      <c r="O327" s="1">
        <f t="shared" si="22"/>
        <v>6.7790042916932178E-2</v>
      </c>
      <c r="P327" s="1">
        <f t="shared" si="24"/>
        <v>2.6579636319069144</v>
      </c>
    </row>
    <row r="328" spans="6:16" x14ac:dyDescent="0.25">
      <c r="F328" s="1" t="s">
        <v>369</v>
      </c>
      <c r="G328">
        <v>1.8103845009611863</v>
      </c>
      <c r="H328">
        <v>0.52261067235873504</v>
      </c>
      <c r="I328">
        <v>6.9114179412463186E-2</v>
      </c>
      <c r="J328">
        <v>2.6735916412789233</v>
      </c>
      <c r="L328" s="1" t="str">
        <f t="shared" si="23"/>
        <v>2047</v>
      </c>
      <c r="M328" s="1">
        <f t="shared" si="20"/>
        <v>1.8103845009611863</v>
      </c>
      <c r="N328" s="1">
        <f t="shared" si="21"/>
        <v>0.52261067235873504</v>
      </c>
      <c r="O328" s="1">
        <f t="shared" si="22"/>
        <v>6.9114179412463186E-2</v>
      </c>
      <c r="P328" s="1">
        <f t="shared" si="24"/>
        <v>2.6735916412789233</v>
      </c>
    </row>
    <row r="329" spans="6:16" x14ac:dyDescent="0.25">
      <c r="F329" s="1" t="s">
        <v>370</v>
      </c>
      <c r="G329">
        <v>1.8289016083309688</v>
      </c>
      <c r="H329">
        <v>0.53248503945209169</v>
      </c>
      <c r="I329">
        <v>7.0439183769063704E-2</v>
      </c>
      <c r="J329">
        <v>2.6883241527227852</v>
      </c>
      <c r="L329" s="1" t="str">
        <f t="shared" si="23"/>
        <v>2048</v>
      </c>
      <c r="M329" s="1">
        <f t="shared" si="20"/>
        <v>1.8289016083309688</v>
      </c>
      <c r="N329" s="1">
        <f t="shared" si="21"/>
        <v>0.53248503945209169</v>
      </c>
      <c r="O329" s="1">
        <f t="shared" si="22"/>
        <v>7.0439183769063704E-2</v>
      </c>
      <c r="P329" s="1">
        <f t="shared" si="24"/>
        <v>2.6883241527227852</v>
      </c>
    </row>
    <row r="330" spans="6:16" x14ac:dyDescent="0.25">
      <c r="F330" s="1" t="s">
        <v>371</v>
      </c>
      <c r="G330">
        <v>1.846863852340753</v>
      </c>
      <c r="H330">
        <v>0.54231644952405589</v>
      </c>
      <c r="I330">
        <v>7.1764324514362279E-2</v>
      </c>
      <c r="J330">
        <v>2.7022082466952071</v>
      </c>
      <c r="L330" s="1" t="str">
        <f t="shared" si="23"/>
        <v>2049</v>
      </c>
      <c r="M330" s="1">
        <f t="shared" si="20"/>
        <v>1.846863852340753</v>
      </c>
      <c r="N330" s="1">
        <f t="shared" si="21"/>
        <v>0.54231644952405589</v>
      </c>
      <c r="O330" s="1">
        <f t="shared" si="22"/>
        <v>7.1764324514362279E-2</v>
      </c>
      <c r="P330" s="1">
        <f t="shared" si="24"/>
        <v>2.7022082466952071</v>
      </c>
    </row>
    <row r="331" spans="6:16" x14ac:dyDescent="0.25">
      <c r="F331" s="1" t="s">
        <v>16</v>
      </c>
      <c r="G331">
        <v>1.864216679688713</v>
      </c>
      <c r="H331">
        <v>0.55209669031398378</v>
      </c>
      <c r="I331">
        <v>7.3088922020445188E-2</v>
      </c>
      <c r="J331">
        <v>2.7143983904641966</v>
      </c>
      <c r="L331" s="1" t="str">
        <f t="shared" si="23"/>
        <v>2050</v>
      </c>
      <c r="M331" s="1">
        <f t="shared" si="20"/>
        <v>1.864216679688713</v>
      </c>
      <c r="N331" s="1">
        <f t="shared" si="21"/>
        <v>0.55209669031398378</v>
      </c>
      <c r="O331" s="1">
        <f t="shared" si="22"/>
        <v>7.3088922020445188E-2</v>
      </c>
      <c r="P331" s="1">
        <f t="shared" si="24"/>
        <v>2.7143983904641966</v>
      </c>
    </row>
    <row r="332" spans="6:16" x14ac:dyDescent="0.25">
      <c r="F332" s="1" t="s">
        <v>372</v>
      </c>
      <c r="G332">
        <v>1.8804943497546833</v>
      </c>
      <c r="H332">
        <v>0.56181827563849396</v>
      </c>
      <c r="I332">
        <v>7.4412342915307864E-2</v>
      </c>
      <c r="J332">
        <v>2.7211886429818377</v>
      </c>
      <c r="L332" s="1" t="str">
        <f t="shared" si="23"/>
        <v>2051</v>
      </c>
      <c r="M332" s="1">
        <f t="shared" si="20"/>
        <v>1.8804943497546833</v>
      </c>
      <c r="N332" s="1">
        <f t="shared" si="21"/>
        <v>0.56181827563849396</v>
      </c>
      <c r="O332" s="1">
        <f t="shared" si="22"/>
        <v>7.4412342915307864E-2</v>
      </c>
      <c r="P332" s="1">
        <f t="shared" si="24"/>
        <v>2.7211886429818377</v>
      </c>
    </row>
    <row r="333" spans="6:16" x14ac:dyDescent="0.25">
      <c r="F333" s="1" t="s">
        <v>373</v>
      </c>
      <c r="G333">
        <v>1.8951401209078427</v>
      </c>
      <c r="H333">
        <v>0.57147440284012307</v>
      </c>
      <c r="I333">
        <v>7.5733508389447382E-2</v>
      </c>
      <c r="J333">
        <v>2.7262098662082743</v>
      </c>
      <c r="L333" s="1" t="str">
        <f t="shared" si="23"/>
        <v>2052</v>
      </c>
      <c r="M333" s="1">
        <f t="shared" si="20"/>
        <v>1.8951401209078427</v>
      </c>
      <c r="N333" s="1">
        <f t="shared" si="21"/>
        <v>0.57147440284012307</v>
      </c>
      <c r="O333" s="1">
        <f t="shared" si="22"/>
        <v>7.5733508389447382E-2</v>
      </c>
      <c r="P333" s="1">
        <f t="shared" si="24"/>
        <v>2.7262098662082743</v>
      </c>
    </row>
    <row r="334" spans="6:16" x14ac:dyDescent="0.25">
      <c r="F334" s="1" t="s">
        <v>374</v>
      </c>
      <c r="G334">
        <v>1.9087867918988286</v>
      </c>
      <c r="H334">
        <v>0.58105735425727134</v>
      </c>
      <c r="I334">
        <v>7.7049247885398464E-2</v>
      </c>
      <c r="J334">
        <v>2.7303510196248495</v>
      </c>
      <c r="L334" s="1" t="str">
        <f t="shared" si="23"/>
        <v>2053</v>
      </c>
      <c r="M334" s="1">
        <f t="shared" si="20"/>
        <v>1.9087867918988286</v>
      </c>
      <c r="N334" s="1">
        <f t="shared" si="21"/>
        <v>0.58105735425727134</v>
      </c>
      <c r="O334" s="1">
        <f t="shared" si="22"/>
        <v>7.7049247885398464E-2</v>
      </c>
      <c r="P334" s="1">
        <f t="shared" si="24"/>
        <v>2.7303510196248495</v>
      </c>
    </row>
    <row r="335" spans="6:16" x14ac:dyDescent="0.25">
      <c r="F335" s="1" t="s">
        <v>375</v>
      </c>
      <c r="G335">
        <v>1.9216790144829767</v>
      </c>
      <c r="H335">
        <v>0.59055212742190577</v>
      </c>
      <c r="I335">
        <v>7.8358069171734032E-2</v>
      </c>
      <c r="J335">
        <v>2.7336204397298114</v>
      </c>
      <c r="L335" s="1" t="str">
        <f t="shared" si="23"/>
        <v>2054</v>
      </c>
      <c r="M335" s="1">
        <f t="shared" si="20"/>
        <v>1.9216790144829767</v>
      </c>
      <c r="N335" s="1">
        <f t="shared" si="21"/>
        <v>0.59055212742190577</v>
      </c>
      <c r="O335" s="1">
        <f t="shared" si="22"/>
        <v>7.8358069171734032E-2</v>
      </c>
      <c r="P335" s="1">
        <f t="shared" si="24"/>
        <v>2.7336204397298114</v>
      </c>
    </row>
    <row r="336" spans="6:16" x14ac:dyDescent="0.25">
      <c r="F336" s="1" t="s">
        <v>376</v>
      </c>
      <c r="G336">
        <v>1.9338595199754951</v>
      </c>
      <c r="H336">
        <v>0.59994394858219258</v>
      </c>
      <c r="I336">
        <v>7.9659179676942013E-2</v>
      </c>
      <c r="J336">
        <v>2.7360182145202869</v>
      </c>
      <c r="L336" s="1" t="str">
        <f t="shared" si="23"/>
        <v>2055</v>
      </c>
      <c r="M336" s="1">
        <f t="shared" si="20"/>
        <v>1.9338595199754951</v>
      </c>
      <c r="N336" s="1">
        <f t="shared" si="21"/>
        <v>0.59994394858219258</v>
      </c>
      <c r="O336" s="1">
        <f t="shared" si="22"/>
        <v>7.9659179676942013E-2</v>
      </c>
      <c r="P336" s="1">
        <f t="shared" si="24"/>
        <v>2.7360182145202869</v>
      </c>
    </row>
    <row r="337" spans="6:16" x14ac:dyDescent="0.25">
      <c r="F337" s="1" t="s">
        <v>377</v>
      </c>
      <c r="G337">
        <v>1.9453453929976008</v>
      </c>
      <c r="H337">
        <v>0.60922047997884854</v>
      </c>
      <c r="I337">
        <v>8.0951908537626835E-2</v>
      </c>
      <c r="J337">
        <v>2.7375593549363373</v>
      </c>
      <c r="L337" s="1" t="str">
        <f t="shared" si="23"/>
        <v>2056</v>
      </c>
      <c r="M337" s="1">
        <f t="shared" si="20"/>
        <v>1.9453453929976008</v>
      </c>
      <c r="N337" s="1">
        <f t="shared" si="21"/>
        <v>0.60922047997884854</v>
      </c>
      <c r="O337" s="1">
        <f t="shared" si="22"/>
        <v>8.0951908537626835E-2</v>
      </c>
      <c r="P337" s="1">
        <f t="shared" si="24"/>
        <v>2.7375593549363373</v>
      </c>
    </row>
    <row r="338" spans="6:16" x14ac:dyDescent="0.25">
      <c r="F338" s="1" t="s">
        <v>378</v>
      </c>
      <c r="G338">
        <v>1.9561518207202726</v>
      </c>
      <c r="H338">
        <v>0.61837153518622334</v>
      </c>
      <c r="I338">
        <v>8.2235629855570258E-2</v>
      </c>
      <c r="J338">
        <v>2.7382585771636432</v>
      </c>
      <c r="L338" s="1" t="str">
        <f t="shared" si="23"/>
        <v>2057</v>
      </c>
      <c r="M338" s="1">
        <f t="shared" si="20"/>
        <v>1.9561518207202726</v>
      </c>
      <c r="N338" s="1">
        <f t="shared" si="21"/>
        <v>0.61837153518622334</v>
      </c>
      <c r="O338" s="1">
        <f t="shared" si="22"/>
        <v>8.2235629855570258E-2</v>
      </c>
      <c r="P338" s="1">
        <f t="shared" si="24"/>
        <v>2.7382585771636432</v>
      </c>
    </row>
    <row r="339" spans="6:16" x14ac:dyDescent="0.25">
      <c r="F339" s="1" t="s">
        <v>379</v>
      </c>
      <c r="G339">
        <v>1.9662919291205443</v>
      </c>
      <c r="H339">
        <v>0.62738862485516422</v>
      </c>
      <c r="I339">
        <v>8.3509756664224152E-2</v>
      </c>
      <c r="J339">
        <v>2.7381238703168034</v>
      </c>
      <c r="L339" s="1" t="str">
        <f t="shared" si="23"/>
        <v>2058</v>
      </c>
      <c r="M339" s="1">
        <f t="shared" si="20"/>
        <v>1.9662919291205443</v>
      </c>
      <c r="N339" s="1">
        <f t="shared" si="21"/>
        <v>0.62738862485516422</v>
      </c>
      <c r="O339" s="1">
        <f t="shared" si="22"/>
        <v>8.3509756664224152E-2</v>
      </c>
      <c r="P339" s="1">
        <f t="shared" si="24"/>
        <v>2.7381238703168034</v>
      </c>
    </row>
    <row r="340" spans="6:16" x14ac:dyDescent="0.25">
      <c r="F340" s="1" t="s">
        <v>380</v>
      </c>
      <c r="G340">
        <v>1.9757765494883857</v>
      </c>
      <c r="H340">
        <v>0.63626460863898171</v>
      </c>
      <c r="I340">
        <v>8.4773736033821434E-2</v>
      </c>
      <c r="J340">
        <v>2.7371675972216698</v>
      </c>
      <c r="L340" s="1" t="str">
        <f t="shared" si="23"/>
        <v>2059</v>
      </c>
      <c r="M340" s="1">
        <f t="shared" si="20"/>
        <v>1.9757765494883857</v>
      </c>
      <c r="N340" s="1">
        <f t="shared" si="21"/>
        <v>0.63626460863898171</v>
      </c>
      <c r="O340" s="1">
        <f t="shared" si="22"/>
        <v>8.4773736033821434E-2</v>
      </c>
      <c r="P340" s="1">
        <f t="shared" si="24"/>
        <v>2.7371675972216698</v>
      </c>
    </row>
    <row r="341" spans="6:16" x14ac:dyDescent="0.25">
      <c r="F341" s="1" t="s">
        <v>17</v>
      </c>
      <c r="G341">
        <v>1.9846802202396638</v>
      </c>
      <c r="H341">
        <v>0.64499342707602147</v>
      </c>
      <c r="I341">
        <v>8.6027041595031356E-2</v>
      </c>
      <c r="J341">
        <v>2.7362323569286655</v>
      </c>
      <c r="L341" s="1" t="str">
        <f t="shared" si="23"/>
        <v>2060</v>
      </c>
      <c r="M341" s="1">
        <f t="shared" si="20"/>
        <v>1.9846802202396638</v>
      </c>
      <c r="N341" s="1">
        <f t="shared" si="21"/>
        <v>0.64499342707602147</v>
      </c>
      <c r="O341" s="1">
        <f t="shared" si="22"/>
        <v>8.6027041595031356E-2</v>
      </c>
      <c r="P341" s="1">
        <f t="shared" si="24"/>
        <v>2.7362323569286655</v>
      </c>
    </row>
    <row r="342" spans="6:16" x14ac:dyDescent="0.25">
      <c r="F342" s="1" t="s">
        <v>381</v>
      </c>
      <c r="G342">
        <v>1.9930354938624979</v>
      </c>
      <c r="H342">
        <v>0.65356988286420115</v>
      </c>
      <c r="I342">
        <v>8.7269172371665552E-2</v>
      </c>
      <c r="J342">
        <v>2.7333213195687485</v>
      </c>
      <c r="L342" s="1" t="str">
        <f t="shared" si="23"/>
        <v>2061</v>
      </c>
      <c r="M342" s="1">
        <f t="shared" si="20"/>
        <v>1.9930354938624979</v>
      </c>
      <c r="N342" s="1">
        <f t="shared" si="21"/>
        <v>0.65356988286420115</v>
      </c>
      <c r="O342" s="1">
        <f t="shared" si="22"/>
        <v>8.7269172371665552E-2</v>
      </c>
      <c r="P342" s="1">
        <f t="shared" si="24"/>
        <v>2.7333213195687485</v>
      </c>
    </row>
    <row r="343" spans="6:16" x14ac:dyDescent="0.25">
      <c r="F343" s="1" t="s">
        <v>382</v>
      </c>
      <c r="G343">
        <v>2.0006460808748101</v>
      </c>
      <c r="H343">
        <v>0.66198947807736375</v>
      </c>
      <c r="I343">
        <v>8.8500106629896991E-2</v>
      </c>
      <c r="J343">
        <v>2.7308167692162555</v>
      </c>
      <c r="L343" s="1" t="str">
        <f t="shared" si="23"/>
        <v>2062</v>
      </c>
      <c r="M343" s="1">
        <f t="shared" si="20"/>
        <v>2.0006460808748101</v>
      </c>
      <c r="N343" s="1">
        <f t="shared" si="21"/>
        <v>0.66198947807736375</v>
      </c>
      <c r="O343" s="1">
        <f t="shared" si="22"/>
        <v>8.8500106629896991E-2</v>
      </c>
      <c r="P343" s="1">
        <f t="shared" si="24"/>
        <v>2.7308167692162555</v>
      </c>
    </row>
    <row r="344" spans="6:16" x14ac:dyDescent="0.25">
      <c r="F344" s="1" t="s">
        <v>383</v>
      </c>
      <c r="G344">
        <v>2.007885502803604</v>
      </c>
      <c r="H344">
        <v>0.67024973997153692</v>
      </c>
      <c r="I344">
        <v>8.9718809153555998E-2</v>
      </c>
      <c r="J344">
        <v>2.7278867365429753</v>
      </c>
      <c r="L344" s="1" t="str">
        <f t="shared" si="23"/>
        <v>2063</v>
      </c>
      <c r="M344" s="1">
        <f t="shared" si="20"/>
        <v>2.007885502803604</v>
      </c>
      <c r="N344" s="1">
        <f t="shared" si="21"/>
        <v>0.67024973997153692</v>
      </c>
      <c r="O344" s="1">
        <f t="shared" si="22"/>
        <v>8.9718809153555998E-2</v>
      </c>
      <c r="P344" s="1">
        <f t="shared" si="24"/>
        <v>2.7278867365429753</v>
      </c>
    </row>
    <row r="345" spans="6:16" x14ac:dyDescent="0.25">
      <c r="F345" s="1" t="s">
        <v>384</v>
      </c>
      <c r="G345">
        <v>2.0146720611488211</v>
      </c>
      <c r="H345">
        <v>0.67834640090232545</v>
      </c>
      <c r="I345">
        <v>9.0925419500202415E-2</v>
      </c>
      <c r="J345">
        <v>2.7246656706735228</v>
      </c>
      <c r="L345" s="1" t="str">
        <f t="shared" si="23"/>
        <v>2064</v>
      </c>
      <c r="M345" s="1">
        <f t="shared" si="20"/>
        <v>2.0146720611488211</v>
      </c>
      <c r="N345" s="1">
        <f t="shared" si="21"/>
        <v>0.67834640090232545</v>
      </c>
      <c r="O345" s="1">
        <f t="shared" si="22"/>
        <v>9.0925419500202415E-2</v>
      </c>
      <c r="P345" s="1">
        <f t="shared" si="24"/>
        <v>2.7246656706735228</v>
      </c>
    </row>
    <row r="346" spans="6:16" x14ac:dyDescent="0.25">
      <c r="F346" s="1" t="s">
        <v>385</v>
      </c>
      <c r="G346">
        <v>2.0210328834259839</v>
      </c>
      <c r="H346">
        <v>0.68627766293399273</v>
      </c>
      <c r="I346">
        <v>9.2119790506773575E-2</v>
      </c>
      <c r="J346">
        <v>2.7211334997896861</v>
      </c>
      <c r="L346" s="1" t="str">
        <f t="shared" si="23"/>
        <v>2065</v>
      </c>
      <c r="M346" s="1">
        <f t="shared" si="20"/>
        <v>2.0210328834259839</v>
      </c>
      <c r="N346" s="1">
        <f t="shared" si="21"/>
        <v>0.68627766293399273</v>
      </c>
      <c r="O346" s="1">
        <f t="shared" si="22"/>
        <v>9.2119790506773575E-2</v>
      </c>
      <c r="P346" s="1">
        <f t="shared" si="24"/>
        <v>2.7211334997896861</v>
      </c>
    </row>
    <row r="347" spans="6:16" x14ac:dyDescent="0.25">
      <c r="F347" s="1" t="s">
        <v>386</v>
      </c>
      <c r="G347">
        <v>2.0269786947804014</v>
      </c>
      <c r="H347">
        <v>0.69404255779328983</v>
      </c>
      <c r="I347">
        <v>9.3301827425550654E-2</v>
      </c>
      <c r="J347">
        <v>2.7172790540825127</v>
      </c>
      <c r="L347" s="1" t="str">
        <f t="shared" si="23"/>
        <v>2066</v>
      </c>
      <c r="M347" s="1">
        <f t="shared" si="20"/>
        <v>2.0269786947804014</v>
      </c>
      <c r="N347" s="1">
        <f t="shared" si="21"/>
        <v>0.69404255779328983</v>
      </c>
      <c r="O347" s="1">
        <f t="shared" si="22"/>
        <v>9.3301827425550654E-2</v>
      </c>
      <c r="P347" s="1">
        <f t="shared" si="24"/>
        <v>2.7172790540825127</v>
      </c>
    </row>
    <row r="348" spans="6:16" x14ac:dyDescent="0.25">
      <c r="F348" s="1" t="s">
        <v>387</v>
      </c>
      <c r="G348">
        <v>2.0325187514772898</v>
      </c>
      <c r="H348">
        <v>0.70164086098157874</v>
      </c>
      <c r="I348">
        <v>9.4471442110063017E-2</v>
      </c>
      <c r="J348">
        <v>2.7130977694869127</v>
      </c>
      <c r="L348" s="1" t="str">
        <f t="shared" si="23"/>
        <v>2067</v>
      </c>
      <c r="M348" s="1">
        <f t="shared" si="20"/>
        <v>2.0325187514772898</v>
      </c>
      <c r="N348" s="1">
        <f t="shared" si="21"/>
        <v>0.70164086098157874</v>
      </c>
      <c r="O348" s="1">
        <f t="shared" si="22"/>
        <v>9.4471442110063017E-2</v>
      </c>
      <c r="P348" s="1">
        <f t="shared" si="24"/>
        <v>2.7130977694869127</v>
      </c>
    </row>
    <row r="349" spans="6:16" x14ac:dyDescent="0.25">
      <c r="F349" s="1" t="s">
        <v>388</v>
      </c>
      <c r="G349">
        <v>2.0376623565588328</v>
      </c>
      <c r="H349">
        <v>0.70907288199211638</v>
      </c>
      <c r="I349">
        <v>9.562854982262281E-2</v>
      </c>
      <c r="J349">
        <v>2.7085890720489556</v>
      </c>
      <c r="L349" s="1" t="str">
        <f t="shared" si="23"/>
        <v>2068</v>
      </c>
      <c r="M349" s="1">
        <f t="shared" si="20"/>
        <v>2.0376623565588328</v>
      </c>
      <c r="N349" s="1">
        <f t="shared" si="21"/>
        <v>0.70907288199211638</v>
      </c>
      <c r="O349" s="1">
        <f t="shared" si="22"/>
        <v>9.562854982262281E-2</v>
      </c>
      <c r="P349" s="1">
        <f t="shared" si="24"/>
        <v>2.7085890720489556</v>
      </c>
    </row>
    <row r="350" spans="6:16" x14ac:dyDescent="0.25">
      <c r="F350" s="1" t="s">
        <v>389</v>
      </c>
      <c r="G350">
        <v>2.0424182273954501</v>
      </c>
      <c r="H350">
        <v>0.7163393033025085</v>
      </c>
      <c r="I350">
        <v>9.6773070416479368E-2</v>
      </c>
      <c r="J350">
        <v>2.7037481483282901</v>
      </c>
      <c r="L350" s="1" t="str">
        <f t="shared" si="23"/>
        <v>2069</v>
      </c>
      <c r="M350" s="1">
        <f t="shared" si="20"/>
        <v>2.0424182273954501</v>
      </c>
      <c r="N350" s="1">
        <f t="shared" si="21"/>
        <v>0.7163393033025085</v>
      </c>
      <c r="O350" s="1">
        <f t="shared" si="22"/>
        <v>9.6773070416479368E-2</v>
      </c>
      <c r="P350" s="1">
        <f t="shared" si="24"/>
        <v>2.7037481483282901</v>
      </c>
    </row>
    <row r="351" spans="6:16" x14ac:dyDescent="0.25">
      <c r="F351" s="1" t="s">
        <v>18</v>
      </c>
      <c r="G351">
        <v>2.0468352392517435</v>
      </c>
      <c r="H351">
        <v>0.72344106856302659</v>
      </c>
      <c r="I351">
        <v>9.7904929155692141E-2</v>
      </c>
      <c r="J351">
        <v>2.6991136445570754</v>
      </c>
      <c r="L351" s="1" t="str">
        <f t="shared" si="23"/>
        <v>2070</v>
      </c>
      <c r="M351" s="1">
        <f t="shared" si="20"/>
        <v>2.0468352392517435</v>
      </c>
      <c r="N351" s="1">
        <f t="shared" si="21"/>
        <v>0.72344106856302659</v>
      </c>
      <c r="O351" s="1">
        <f t="shared" si="22"/>
        <v>9.7904929155692141E-2</v>
      </c>
      <c r="P351" s="1">
        <f t="shared" si="24"/>
        <v>2.6991136445570754</v>
      </c>
    </row>
    <row r="352" spans="6:16" x14ac:dyDescent="0.25">
      <c r="F352" s="1" t="s">
        <v>390</v>
      </c>
      <c r="G352">
        <v>2.0509332644838532</v>
      </c>
      <c r="H352">
        <v>0.73037930502217907</v>
      </c>
      <c r="I352">
        <v>9.902405336548889E-2</v>
      </c>
      <c r="J352">
        <v>2.6933531656471668</v>
      </c>
      <c r="L352" s="1" t="str">
        <f t="shared" si="23"/>
        <v>2071</v>
      </c>
      <c r="M352" s="1">
        <f t="shared" si="20"/>
        <v>2.0509332644838532</v>
      </c>
      <c r="N352" s="1">
        <f t="shared" si="21"/>
        <v>0.73037930502217907</v>
      </c>
      <c r="O352" s="1">
        <f t="shared" si="22"/>
        <v>9.902405336548889E-2</v>
      </c>
      <c r="P352" s="1">
        <f t="shared" si="24"/>
        <v>2.6933531656471668</v>
      </c>
    </row>
    <row r="353" spans="6:16" x14ac:dyDescent="0.25">
      <c r="F353" s="1" t="s">
        <v>391</v>
      </c>
      <c r="G353">
        <v>2.0545623203935182</v>
      </c>
      <c r="H353">
        <v>0.73715525733772846</v>
      </c>
      <c r="I353">
        <v>0.10013066960968746</v>
      </c>
      <c r="J353">
        <v>2.6877809215532893</v>
      </c>
      <c r="L353" s="1" t="str">
        <f t="shared" si="23"/>
        <v>2072</v>
      </c>
      <c r="M353" s="1">
        <f t="shared" si="20"/>
        <v>2.0545623203935182</v>
      </c>
      <c r="N353" s="1">
        <f t="shared" si="21"/>
        <v>0.73715525733772846</v>
      </c>
      <c r="O353" s="1">
        <f t="shared" si="22"/>
        <v>0.10013066960968746</v>
      </c>
      <c r="P353" s="1">
        <f t="shared" si="24"/>
        <v>2.6877809215532893</v>
      </c>
    </row>
    <row r="354" spans="6:16" x14ac:dyDescent="0.25">
      <c r="F354" s="1" t="s">
        <v>392</v>
      </c>
      <c r="G354">
        <v>2.0579142053853463</v>
      </c>
      <c r="H354">
        <v>0.74377118632847028</v>
      </c>
      <c r="I354">
        <v>0.10122432010665992</v>
      </c>
      <c r="J354">
        <v>2.6818264858072713</v>
      </c>
      <c r="L354" s="1" t="str">
        <f t="shared" si="23"/>
        <v>2073</v>
      </c>
      <c r="M354" s="1">
        <f t="shared" si="20"/>
        <v>2.0579142053853463</v>
      </c>
      <c r="N354" s="1">
        <f t="shared" si="21"/>
        <v>0.74377118632847028</v>
      </c>
      <c r="O354" s="1">
        <f t="shared" si="22"/>
        <v>0.10122432010665992</v>
      </c>
      <c r="P354" s="1">
        <f t="shared" si="24"/>
        <v>2.6818264858072713</v>
      </c>
    </row>
    <row r="355" spans="6:16" x14ac:dyDescent="0.25">
      <c r="F355" s="1" t="s">
        <v>393</v>
      </c>
      <c r="G355">
        <v>2.0609125260726873</v>
      </c>
      <c r="H355">
        <v>0.75022787158916959</v>
      </c>
      <c r="I355">
        <v>0.10230517362680654</v>
      </c>
      <c r="J355">
        <v>2.675483343450086</v>
      </c>
      <c r="L355" s="1" t="str">
        <f t="shared" si="23"/>
        <v>2074</v>
      </c>
      <c r="M355" s="1">
        <f t="shared" si="20"/>
        <v>2.0609125260726873</v>
      </c>
      <c r="N355" s="1">
        <f t="shared" si="21"/>
        <v>0.75022787158916959</v>
      </c>
      <c r="O355" s="1">
        <f t="shared" si="22"/>
        <v>0.10230517362680654</v>
      </c>
      <c r="P355" s="1">
        <f t="shared" si="24"/>
        <v>2.675483343450086</v>
      </c>
    </row>
    <row r="356" spans="6:16" x14ac:dyDescent="0.25">
      <c r="F356" s="1" t="s">
        <v>394</v>
      </c>
      <c r="G356">
        <v>2.0635497187562635</v>
      </c>
      <c r="H356">
        <v>0.75652702042225162</v>
      </c>
      <c r="I356">
        <v>0.10337317103552746</v>
      </c>
      <c r="J356">
        <v>2.6687513921329313</v>
      </c>
      <c r="L356" s="1" t="str">
        <f t="shared" si="23"/>
        <v>2075</v>
      </c>
      <c r="M356" s="1">
        <f t="shared" si="20"/>
        <v>2.0635497187562635</v>
      </c>
      <c r="N356" s="1">
        <f t="shared" si="21"/>
        <v>0.75652702042225162</v>
      </c>
      <c r="O356" s="1">
        <f t="shared" si="22"/>
        <v>0.10337317103552746</v>
      </c>
      <c r="P356" s="1">
        <f t="shared" si="24"/>
        <v>2.6687513921329313</v>
      </c>
    </row>
    <row r="357" spans="6:16" x14ac:dyDescent="0.25">
      <c r="F357" s="1" t="s">
        <v>395</v>
      </c>
      <c r="G357">
        <v>2.0658260375025272</v>
      </c>
      <c r="H357">
        <v>0.76267025180779158</v>
      </c>
      <c r="I357">
        <v>0.10442822251362299</v>
      </c>
      <c r="J357">
        <v>2.6616177372500371</v>
      </c>
      <c r="L357" s="1" t="str">
        <f t="shared" si="23"/>
        <v>2076</v>
      </c>
      <c r="M357" s="1">
        <f t="shared" si="20"/>
        <v>2.0658260375025272</v>
      </c>
      <c r="N357" s="1">
        <f t="shared" si="21"/>
        <v>0.76267025180779158</v>
      </c>
      <c r="O357" s="1">
        <f t="shared" si="22"/>
        <v>0.10442822251362299</v>
      </c>
      <c r="P357" s="1">
        <f t="shared" si="24"/>
        <v>2.6616177372500371</v>
      </c>
    </row>
    <row r="358" spans="6:16" x14ac:dyDescent="0.25">
      <c r="F358" s="1" t="s">
        <v>396</v>
      </c>
      <c r="G358">
        <v>2.0677406416729616</v>
      </c>
      <c r="H358">
        <v>0.76865900511293661</v>
      </c>
      <c r="I358">
        <v>0.10547023355560552</v>
      </c>
      <c r="J358">
        <v>2.6540793339925646</v>
      </c>
      <c r="L358" s="1" t="str">
        <f t="shared" si="23"/>
        <v>2077</v>
      </c>
      <c r="M358" s="1">
        <f t="shared" si="20"/>
        <v>2.0677406416729616</v>
      </c>
      <c r="N358" s="1">
        <f t="shared" si="21"/>
        <v>0.76865900511293661</v>
      </c>
      <c r="O358" s="1">
        <f t="shared" si="22"/>
        <v>0.10547023355560552</v>
      </c>
      <c r="P358" s="1">
        <f t="shared" si="24"/>
        <v>2.6540793339925646</v>
      </c>
    </row>
    <row r="359" spans="6:16" x14ac:dyDescent="0.25">
      <c r="F359" s="1" t="s">
        <v>397</v>
      </c>
      <c r="G359">
        <v>2.069294650734006</v>
      </c>
      <c r="H359">
        <v>0.77449455927755573</v>
      </c>
      <c r="I359">
        <v>0.10649910115461532</v>
      </c>
      <c r="J359">
        <v>2.6461397740813419</v>
      </c>
      <c r="L359" s="1" t="str">
        <f t="shared" si="23"/>
        <v>2078</v>
      </c>
      <c r="M359" s="1">
        <f t="shared" si="20"/>
        <v>2.069294650734006</v>
      </c>
      <c r="N359" s="1">
        <f t="shared" si="21"/>
        <v>0.77449455927755573</v>
      </c>
      <c r="O359" s="1">
        <f t="shared" si="22"/>
        <v>0.10649910115461532</v>
      </c>
      <c r="P359" s="1">
        <f t="shared" si="24"/>
        <v>2.6461397740813419</v>
      </c>
    </row>
    <row r="360" spans="6:16" x14ac:dyDescent="0.25">
      <c r="F360" s="1" t="s">
        <v>398</v>
      </c>
      <c r="G360">
        <v>2.070490251385384</v>
      </c>
      <c r="H360">
        <v>0.78017803534570995</v>
      </c>
      <c r="I360">
        <v>0.10751471872045693</v>
      </c>
      <c r="J360">
        <v>2.6377979314456836</v>
      </c>
      <c r="L360" s="1" t="str">
        <f t="shared" si="23"/>
        <v>2079</v>
      </c>
      <c r="M360" s="1">
        <f t="shared" si="20"/>
        <v>2.070490251385384</v>
      </c>
      <c r="N360" s="1">
        <f t="shared" si="21"/>
        <v>0.78017803534570995</v>
      </c>
      <c r="O360" s="1">
        <f t="shared" si="22"/>
        <v>0.10751471872045693</v>
      </c>
      <c r="P360" s="1">
        <f t="shared" si="24"/>
        <v>2.6377979314456836</v>
      </c>
    </row>
    <row r="361" spans="6:16" x14ac:dyDescent="0.25">
      <c r="F361" s="1" t="s">
        <v>19</v>
      </c>
      <c r="G361">
        <v>2.0713045695667671</v>
      </c>
      <c r="H361">
        <v>0.78571041500969385</v>
      </c>
      <c r="I361">
        <v>0.10851698045472589</v>
      </c>
      <c r="J361">
        <v>2.6287385298696968</v>
      </c>
      <c r="L361" s="1" t="str">
        <f t="shared" si="23"/>
        <v>2080</v>
      </c>
      <c r="M361" s="1">
        <f t="shared" si="20"/>
        <v>2.0713045695667671</v>
      </c>
      <c r="N361" s="1">
        <f t="shared" si="21"/>
        <v>0.78571041500969385</v>
      </c>
      <c r="O361" s="1">
        <f t="shared" si="22"/>
        <v>0.10851698045472589</v>
      </c>
      <c r="P361" s="1">
        <f t="shared" si="24"/>
        <v>2.6287385298696968</v>
      </c>
    </row>
    <row r="362" spans="6:16" x14ac:dyDescent="0.25">
      <c r="F362" s="1" t="s">
        <v>399</v>
      </c>
      <c r="G362">
        <v>2.0716309402276334</v>
      </c>
      <c r="H362">
        <v>0.7910925687079734</v>
      </c>
      <c r="I362">
        <v>0.10950577953132024</v>
      </c>
      <c r="J362">
        <v>2.6184350311497742</v>
      </c>
      <c r="L362" s="1" t="str">
        <f t="shared" si="23"/>
        <v>2081</v>
      </c>
      <c r="M362" s="1">
        <f t="shared" si="20"/>
        <v>2.0716309402276334</v>
      </c>
      <c r="N362" s="1">
        <f t="shared" si="21"/>
        <v>0.7910925687079734</v>
      </c>
      <c r="O362" s="1">
        <f t="shared" si="22"/>
        <v>0.10950577953132024</v>
      </c>
      <c r="P362" s="1">
        <f t="shared" si="24"/>
        <v>2.6184350311497742</v>
      </c>
    </row>
    <row r="363" spans="6:16" x14ac:dyDescent="0.25">
      <c r="F363" s="1" t="s">
        <v>400</v>
      </c>
      <c r="G363">
        <v>2.071432401986129</v>
      </c>
      <c r="H363">
        <v>0.7963252706644367</v>
      </c>
      <c r="I363">
        <v>0.11048083543145837</v>
      </c>
      <c r="J363">
        <v>2.6080588521106036</v>
      </c>
      <c r="L363" s="1" t="str">
        <f t="shared" si="23"/>
        <v>2082</v>
      </c>
      <c r="M363" s="1">
        <f t="shared" si="20"/>
        <v>2.071432401986129</v>
      </c>
      <c r="N363" s="1">
        <f t="shared" si="21"/>
        <v>0.7963252706644367</v>
      </c>
      <c r="O363" s="1">
        <f t="shared" si="22"/>
        <v>0.11048083543145837</v>
      </c>
      <c r="P363" s="1">
        <f t="shared" si="24"/>
        <v>2.6080588521106036</v>
      </c>
    </row>
    <row r="364" spans="6:16" x14ac:dyDescent="0.25">
      <c r="F364" s="1" t="s">
        <v>401</v>
      </c>
      <c r="G364">
        <v>2.0709453401165829</v>
      </c>
      <c r="H364">
        <v>0.80140866082921403</v>
      </c>
      <c r="I364">
        <v>0.11144155186177082</v>
      </c>
      <c r="J364">
        <v>2.5978702651428467</v>
      </c>
      <c r="L364" s="1" t="str">
        <f t="shared" si="23"/>
        <v>2083</v>
      </c>
      <c r="M364" s="1">
        <f t="shared" si="20"/>
        <v>2.0709453401165829</v>
      </c>
      <c r="N364" s="1">
        <f t="shared" si="21"/>
        <v>0.80140866082921403</v>
      </c>
      <c r="O364" s="1">
        <f t="shared" si="22"/>
        <v>0.11144155186177082</v>
      </c>
      <c r="P364" s="1">
        <f t="shared" si="24"/>
        <v>2.5978702651428467</v>
      </c>
    </row>
    <row r="365" spans="6:16" x14ac:dyDescent="0.25">
      <c r="F365" s="1" t="s">
        <v>402</v>
      </c>
      <c r="G365">
        <v>2.0702507711557256</v>
      </c>
      <c r="H365">
        <v>0.80634141430870876</v>
      </c>
      <c r="I365">
        <v>0.11238792434292726</v>
      </c>
      <c r="J365">
        <v>2.5877107841895985</v>
      </c>
      <c r="L365" s="1" t="str">
        <f t="shared" si="23"/>
        <v>2084</v>
      </c>
      <c r="M365" s="1">
        <f t="shared" si="20"/>
        <v>2.0702507711557256</v>
      </c>
      <c r="N365" s="1">
        <f t="shared" si="21"/>
        <v>0.80634141430870876</v>
      </c>
      <c r="O365" s="1">
        <f t="shared" si="22"/>
        <v>0.11238792434292726</v>
      </c>
      <c r="P365" s="1">
        <f t="shared" si="24"/>
        <v>2.5877107841895985</v>
      </c>
    </row>
    <row r="366" spans="6:16" x14ac:dyDescent="0.25">
      <c r="F366" s="1" t="s">
        <v>403</v>
      </c>
      <c r="G366">
        <v>2.0693426956906529</v>
      </c>
      <c r="H366">
        <v>0.81112304763256138</v>
      </c>
      <c r="I366">
        <v>0.11332017160007259</v>
      </c>
      <c r="J366">
        <v>2.5775675885974243</v>
      </c>
      <c r="L366" s="1" t="str">
        <f t="shared" si="23"/>
        <v>2085</v>
      </c>
      <c r="M366" s="1">
        <f t="shared" si="20"/>
        <v>2.0693426956906529</v>
      </c>
      <c r="N366" s="1">
        <f t="shared" si="21"/>
        <v>0.81112304763256138</v>
      </c>
      <c r="O366" s="1">
        <f t="shared" si="22"/>
        <v>0.11332017160007259</v>
      </c>
      <c r="P366" s="1">
        <f t="shared" si="24"/>
        <v>2.5775675885974243</v>
      </c>
    </row>
    <row r="367" spans="6:16" x14ac:dyDescent="0.25">
      <c r="F367" s="1" t="s">
        <v>404</v>
      </c>
      <c r="G367">
        <v>2.0682297813073465</v>
      </c>
      <c r="H367">
        <v>0.81575437683703178</v>
      </c>
      <c r="I367">
        <v>0.11423846597625902</v>
      </c>
      <c r="J367">
        <v>2.5674384440603508</v>
      </c>
      <c r="L367" s="1" t="str">
        <f t="shared" si="23"/>
        <v>2086</v>
      </c>
      <c r="M367" s="1">
        <f t="shared" si="20"/>
        <v>2.0682297813073465</v>
      </c>
      <c r="N367" s="1">
        <f t="shared" si="21"/>
        <v>0.81575437683703178</v>
      </c>
      <c r="O367" s="1">
        <f t="shared" si="22"/>
        <v>0.11423846597625902</v>
      </c>
      <c r="P367" s="1">
        <f t="shared" si="24"/>
        <v>2.5674384440603508</v>
      </c>
    </row>
    <row r="368" spans="6:16" x14ac:dyDescent="0.25">
      <c r="F368" s="1" t="s">
        <v>405</v>
      </c>
      <c r="G368">
        <v>2.0669217400943007</v>
      </c>
      <c r="H368">
        <v>0.82023697955526487</v>
      </c>
      <c r="I368">
        <v>0.11514297548982461</v>
      </c>
      <c r="J368">
        <v>2.5573056943107662</v>
      </c>
      <c r="L368" s="1" t="str">
        <f t="shared" si="23"/>
        <v>2087</v>
      </c>
      <c r="M368" s="1">
        <f t="shared" si="20"/>
        <v>2.0669217400943007</v>
      </c>
      <c r="N368" s="1">
        <f t="shared" si="21"/>
        <v>0.82023697955526487</v>
      </c>
      <c r="O368" s="1">
        <f t="shared" si="22"/>
        <v>0.11514297548982461</v>
      </c>
      <c r="P368" s="1">
        <f t="shared" si="24"/>
        <v>2.5573056943107662</v>
      </c>
    </row>
    <row r="369" spans="6:16" x14ac:dyDescent="0.25">
      <c r="F369" s="1" t="s">
        <v>406</v>
      </c>
      <c r="G369">
        <v>2.0654248279508831</v>
      </c>
      <c r="H369">
        <v>0.82457294518941859</v>
      </c>
      <c r="I369">
        <v>0.11603387184636164</v>
      </c>
      <c r="J369">
        <v>2.5471605976072547</v>
      </c>
      <c r="L369" s="1" t="str">
        <f t="shared" si="23"/>
        <v>2088</v>
      </c>
      <c r="M369" s="1">
        <f t="shared" si="20"/>
        <v>2.0654248279508831</v>
      </c>
      <c r="N369" s="1">
        <f t="shared" si="21"/>
        <v>0.82457294518941859</v>
      </c>
      <c r="O369" s="1">
        <f t="shared" si="22"/>
        <v>0.11603387184636164</v>
      </c>
      <c r="P369" s="1">
        <f t="shared" si="24"/>
        <v>2.5471605976072547</v>
      </c>
    </row>
    <row r="370" spans="6:16" x14ac:dyDescent="0.25">
      <c r="F370" s="1" t="s">
        <v>407</v>
      </c>
      <c r="G370">
        <v>2.063746303862052</v>
      </c>
      <c r="H370">
        <v>0.8287647216237225</v>
      </c>
      <c r="I370">
        <v>0.11691132111227075</v>
      </c>
      <c r="J370">
        <v>2.5370062072320647</v>
      </c>
      <c r="L370" s="1" t="str">
        <f t="shared" si="23"/>
        <v>2089</v>
      </c>
      <c r="M370" s="1">
        <f t="shared" ref="M370:M431" si="25">G370</f>
        <v>2.063746303862052</v>
      </c>
      <c r="N370" s="1">
        <f t="shared" ref="N370:N431" si="26">H370</f>
        <v>0.8287647216237225</v>
      </c>
      <c r="O370" s="1">
        <f t="shared" ref="O370:O431" si="27">I370</f>
        <v>0.11691132111227075</v>
      </c>
      <c r="P370" s="1">
        <f t="shared" si="24"/>
        <v>2.5370062072320647</v>
      </c>
    </row>
    <row r="371" spans="6:16" x14ac:dyDescent="0.25">
      <c r="F371" s="1" t="s">
        <v>20</v>
      </c>
      <c r="G371">
        <v>2.0618961513627716</v>
      </c>
      <c r="H371">
        <v>0.83281497569793461</v>
      </c>
      <c r="I371">
        <v>0.11777548585729283</v>
      </c>
      <c r="J371">
        <v>2.5268601955804075</v>
      </c>
      <c r="L371" s="1" t="str">
        <f t="shared" ref="L371:L431" si="28">F371</f>
        <v>2090</v>
      </c>
      <c r="M371" s="1">
        <f t="shared" si="25"/>
        <v>2.0618961513627716</v>
      </c>
      <c r="N371" s="1">
        <f t="shared" si="26"/>
        <v>0.83281497569793461</v>
      </c>
      <c r="O371" s="1">
        <f t="shared" si="27"/>
        <v>0.11777548585729283</v>
      </c>
      <c r="P371" s="1">
        <f t="shared" ref="P371:P431" si="29">J371</f>
        <v>2.5268601955804075</v>
      </c>
    </row>
    <row r="372" spans="6:16" x14ac:dyDescent="0.25">
      <c r="F372" s="1" t="s">
        <v>408</v>
      </c>
      <c r="G372">
        <v>2.0599054852947063</v>
      </c>
      <c r="H372">
        <v>0.83672650047668806</v>
      </c>
      <c r="I372">
        <v>0.11862653075557895</v>
      </c>
      <c r="J372">
        <v>2.5169778171392889</v>
      </c>
      <c r="L372" s="1" t="str">
        <f t="shared" si="28"/>
        <v>2091</v>
      </c>
      <c r="M372" s="1">
        <f t="shared" si="25"/>
        <v>2.0599054852947063</v>
      </c>
      <c r="N372" s="1">
        <f t="shared" si="26"/>
        <v>0.83672650047668806</v>
      </c>
      <c r="O372" s="1">
        <f t="shared" si="27"/>
        <v>0.11862653075557895</v>
      </c>
      <c r="P372" s="1">
        <f t="shared" si="29"/>
        <v>2.5169778171392889</v>
      </c>
    </row>
    <row r="373" spans="6:16" x14ac:dyDescent="0.25">
      <c r="F373" s="1" t="s">
        <v>409</v>
      </c>
      <c r="G373">
        <v>2.0577723098219973</v>
      </c>
      <c r="H373">
        <v>0.84050216706848724</v>
      </c>
      <c r="I373">
        <v>0.11946463063043157</v>
      </c>
      <c r="J373">
        <v>2.5065223478231551</v>
      </c>
      <c r="L373" s="1" t="str">
        <f t="shared" si="28"/>
        <v>2092</v>
      </c>
      <c r="M373" s="1">
        <f t="shared" si="25"/>
        <v>2.0577723098219973</v>
      </c>
      <c r="N373" s="1">
        <f t="shared" si="26"/>
        <v>0.84050216706848724</v>
      </c>
      <c r="O373" s="1">
        <f t="shared" si="27"/>
        <v>0.11946463063043157</v>
      </c>
      <c r="P373" s="1">
        <f t="shared" si="29"/>
        <v>2.5065223478231551</v>
      </c>
    </row>
    <row r="374" spans="6:16" x14ac:dyDescent="0.25">
      <c r="F374" s="1" t="s">
        <v>410</v>
      </c>
      <c r="G374">
        <v>2.0553370367239334</v>
      </c>
      <c r="H374">
        <v>0.84414491601312425</v>
      </c>
      <c r="I374">
        <v>0.12029010169104688</v>
      </c>
      <c r="J374">
        <v>2.4954900627853602</v>
      </c>
      <c r="L374" s="1" t="str">
        <f t="shared" si="28"/>
        <v>2093</v>
      </c>
      <c r="M374" s="1">
        <f t="shared" si="25"/>
        <v>2.0553370367239334</v>
      </c>
      <c r="N374" s="1">
        <f t="shared" si="26"/>
        <v>0.84414491601312425</v>
      </c>
      <c r="O374" s="1">
        <f t="shared" si="27"/>
        <v>0.12029010169104688</v>
      </c>
      <c r="P374" s="1">
        <f t="shared" si="29"/>
        <v>2.4954900627853602</v>
      </c>
    </row>
    <row r="375" spans="6:16" x14ac:dyDescent="0.25">
      <c r="F375" s="1" t="s">
        <v>411</v>
      </c>
      <c r="G375">
        <v>2.0525748087864994</v>
      </c>
      <c r="H375">
        <v>0.84765816888016166</v>
      </c>
      <c r="I375">
        <v>0.12110282133603886</v>
      </c>
      <c r="J375">
        <v>2.4839388022558628</v>
      </c>
      <c r="L375" s="1" t="str">
        <f t="shared" si="28"/>
        <v>2094</v>
      </c>
      <c r="M375" s="1">
        <f t="shared" si="25"/>
        <v>2.0525748087864994</v>
      </c>
      <c r="N375" s="1">
        <f t="shared" si="26"/>
        <v>0.84765816888016166</v>
      </c>
      <c r="O375" s="1">
        <f t="shared" si="27"/>
        <v>0.12110282133603886</v>
      </c>
      <c r="P375" s="1">
        <f t="shared" si="29"/>
        <v>2.4839388022558628</v>
      </c>
    </row>
    <row r="376" spans="6:16" x14ac:dyDescent="0.25">
      <c r="F376" s="1" t="s">
        <v>412</v>
      </c>
      <c r="G376">
        <v>2.0494860351987452</v>
      </c>
      <c r="H376">
        <v>0.85104427167930885</v>
      </c>
      <c r="I376">
        <v>0.12190260062437222</v>
      </c>
      <c r="J376">
        <v>2.4718755571328077</v>
      </c>
      <c r="L376" s="1" t="str">
        <f t="shared" si="28"/>
        <v>2095</v>
      </c>
      <c r="M376" s="1">
        <f t="shared" si="25"/>
        <v>2.0494860351987452</v>
      </c>
      <c r="N376" s="1">
        <f t="shared" si="26"/>
        <v>0.85104427167930885</v>
      </c>
      <c r="O376" s="1">
        <f t="shared" si="27"/>
        <v>0.12190260062437222</v>
      </c>
      <c r="P376" s="1">
        <f t="shared" si="29"/>
        <v>2.4718755571328077</v>
      </c>
    </row>
    <row r="377" spans="6:16" x14ac:dyDescent="0.25">
      <c r="F377" s="1" t="s">
        <v>413</v>
      </c>
      <c r="G377">
        <v>2.0460661702875349</v>
      </c>
      <c r="H377">
        <v>0.85430458191552316</v>
      </c>
      <c r="I377">
        <v>0.12268926361437404</v>
      </c>
      <c r="J377">
        <v>2.4593064948829571</v>
      </c>
      <c r="L377" s="1" t="str">
        <f t="shared" si="28"/>
        <v>2096</v>
      </c>
      <c r="M377" s="1">
        <f t="shared" si="25"/>
        <v>2.0460661702875349</v>
      </c>
      <c r="N377" s="1">
        <f t="shared" si="26"/>
        <v>0.85430458191552316</v>
      </c>
      <c r="O377" s="1">
        <f t="shared" si="27"/>
        <v>0.12268926361437404</v>
      </c>
      <c r="P377" s="1">
        <f t="shared" si="29"/>
        <v>2.4593064948829571</v>
      </c>
    </row>
    <row r="378" spans="6:16" x14ac:dyDescent="0.25">
      <c r="F378" s="1" t="s">
        <v>414</v>
      </c>
      <c r="G378">
        <v>2.0423108656316176</v>
      </c>
      <c r="H378">
        <v>0.85743978686833489</v>
      </c>
      <c r="I378">
        <v>0.12346263235665912</v>
      </c>
      <c r="J378">
        <v>2.4462370212695381</v>
      </c>
      <c r="L378" s="1" t="str">
        <f t="shared" si="28"/>
        <v>2097</v>
      </c>
      <c r="M378" s="1">
        <f t="shared" si="25"/>
        <v>2.0423108656316176</v>
      </c>
      <c r="N378" s="1">
        <f t="shared" si="26"/>
        <v>0.85743978686833489</v>
      </c>
      <c r="O378" s="1">
        <f t="shared" si="27"/>
        <v>0.12346263235665912</v>
      </c>
      <c r="P378" s="1">
        <f t="shared" si="29"/>
        <v>2.4462370212695381</v>
      </c>
    </row>
    <row r="379" spans="6:16" x14ac:dyDescent="0.25">
      <c r="F379" s="1" t="s">
        <v>415</v>
      </c>
      <c r="G379">
        <v>2.0382156618132425</v>
      </c>
      <c r="H379">
        <v>0.86045008433189218</v>
      </c>
      <c r="I379">
        <v>0.12422252669154071</v>
      </c>
      <c r="J379">
        <v>2.4326623447731865</v>
      </c>
      <c r="L379" s="1" t="str">
        <f t="shared" si="28"/>
        <v>2098</v>
      </c>
      <c r="M379" s="1">
        <f t="shared" si="25"/>
        <v>2.0382156618132425</v>
      </c>
      <c r="N379" s="1">
        <f t="shared" si="26"/>
        <v>0.86045008433189218</v>
      </c>
      <c r="O379" s="1">
        <f t="shared" si="27"/>
        <v>0.12422252669154071</v>
      </c>
      <c r="P379" s="1">
        <f t="shared" si="29"/>
        <v>2.4326623447731865</v>
      </c>
    </row>
    <row r="380" spans="6:16" x14ac:dyDescent="0.25">
      <c r="F380" s="1" t="s">
        <v>416</v>
      </c>
      <c r="G380">
        <v>2.0337755024687336</v>
      </c>
      <c r="H380">
        <v>0.86333531239525685</v>
      </c>
      <c r="I380">
        <v>0.12496876531028364</v>
      </c>
      <c r="J380">
        <v>2.4185886021269445</v>
      </c>
      <c r="L380" s="1" t="str">
        <f t="shared" si="28"/>
        <v>2099</v>
      </c>
      <c r="M380" s="1">
        <f t="shared" si="25"/>
        <v>2.0337755024687336</v>
      </c>
      <c r="N380" s="1">
        <f t="shared" si="26"/>
        <v>0.86333531239525685</v>
      </c>
      <c r="O380" s="1">
        <f t="shared" si="27"/>
        <v>0.12496876531028364</v>
      </c>
      <c r="P380" s="1">
        <f t="shared" si="29"/>
        <v>2.4185886021269445</v>
      </c>
    </row>
    <row r="381" spans="6:16" x14ac:dyDescent="0.25">
      <c r="F381" s="1" t="s">
        <v>21</v>
      </c>
      <c r="G381">
        <v>2.0289016911326052</v>
      </c>
      <c r="H381">
        <v>0.86609504663039383</v>
      </c>
      <c r="I381">
        <v>0.125701161432936</v>
      </c>
      <c r="J381">
        <v>2.4029057746953408</v>
      </c>
      <c r="L381" s="1" t="str">
        <f t="shared" si="28"/>
        <v>2100</v>
      </c>
      <c r="M381" s="1">
        <f t="shared" si="25"/>
        <v>2.0289016911326052</v>
      </c>
      <c r="N381" s="1">
        <f t="shared" si="26"/>
        <v>0.86609504663039383</v>
      </c>
      <c r="O381" s="1">
        <f t="shared" si="27"/>
        <v>0.125701161432936</v>
      </c>
      <c r="P381" s="1">
        <f t="shared" si="29"/>
        <v>2.4029057746953408</v>
      </c>
    </row>
    <row r="382" spans="6:16" x14ac:dyDescent="0.25">
      <c r="F382" s="1" t="s">
        <v>417</v>
      </c>
      <c r="G382">
        <v>2.0232141575976783</v>
      </c>
      <c r="H382">
        <v>0.86872865663642262</v>
      </c>
      <c r="I382">
        <v>0.12641952901728454</v>
      </c>
      <c r="J382">
        <v>2.3838152361870022</v>
      </c>
      <c r="L382" s="1" t="str">
        <f t="shared" si="28"/>
        <v>2101</v>
      </c>
      <c r="M382" s="1">
        <f t="shared" si="25"/>
        <v>2.0232141575976783</v>
      </c>
      <c r="N382" s="1">
        <f t="shared" si="26"/>
        <v>0.86872865663642262</v>
      </c>
      <c r="O382" s="1">
        <f t="shared" si="27"/>
        <v>0.12641952901728454</v>
      </c>
      <c r="P382" s="1">
        <f t="shared" si="29"/>
        <v>2.3838152361870022</v>
      </c>
    </row>
    <row r="383" spans="6:16" x14ac:dyDescent="0.25">
      <c r="F383" s="1" t="s">
        <v>418</v>
      </c>
      <c r="G383">
        <v>2.0164497598968327</v>
      </c>
      <c r="H383">
        <v>0.87123536703022408</v>
      </c>
      <c r="I383">
        <v>0.12712307111282123</v>
      </c>
      <c r="J383">
        <v>2.3636714272047712</v>
      </c>
      <c r="L383" s="1" t="str">
        <f t="shared" si="28"/>
        <v>2102</v>
      </c>
      <c r="M383" s="1">
        <f t="shared" si="25"/>
        <v>2.0164497598968327</v>
      </c>
      <c r="N383" s="1">
        <f t="shared" si="26"/>
        <v>0.87123536703022408</v>
      </c>
      <c r="O383" s="1">
        <f t="shared" si="27"/>
        <v>0.12712307111282123</v>
      </c>
      <c r="P383" s="1">
        <f t="shared" si="29"/>
        <v>2.3636714272047712</v>
      </c>
    </row>
    <row r="384" spans="6:16" x14ac:dyDescent="0.25">
      <c r="F384" s="1" t="s">
        <v>419</v>
      </c>
      <c r="G384">
        <v>2.009071297143421</v>
      </c>
      <c r="H384">
        <v>0.8736123547540704</v>
      </c>
      <c r="I384">
        <v>0.12780990960850011</v>
      </c>
      <c r="J384">
        <v>2.3435786952404341</v>
      </c>
      <c r="L384" s="1" t="str">
        <f t="shared" si="28"/>
        <v>2103</v>
      </c>
      <c r="M384" s="1">
        <f t="shared" si="25"/>
        <v>2.009071297143421</v>
      </c>
      <c r="N384" s="1">
        <f t="shared" si="26"/>
        <v>0.8736123547540704</v>
      </c>
      <c r="O384" s="1">
        <f t="shared" si="27"/>
        <v>0.12780990960850011</v>
      </c>
      <c r="P384" s="1">
        <f t="shared" si="29"/>
        <v>2.3435786952404341</v>
      </c>
    </row>
    <row r="385" spans="6:16" x14ac:dyDescent="0.25">
      <c r="F385" s="1" t="s">
        <v>420</v>
      </c>
      <c r="G385">
        <v>2.0013307195193222</v>
      </c>
      <c r="H385">
        <v>0.87585191229917947</v>
      </c>
      <c r="I385">
        <v>0.12847928271457792</v>
      </c>
      <c r="J385">
        <v>2.3232599249637991</v>
      </c>
      <c r="L385" s="1" t="str">
        <f t="shared" si="28"/>
        <v>2104</v>
      </c>
      <c r="M385" s="1">
        <f t="shared" si="25"/>
        <v>2.0013307195193222</v>
      </c>
      <c r="N385" s="1">
        <f t="shared" si="26"/>
        <v>0.87585191229917947</v>
      </c>
      <c r="O385" s="1">
        <f t="shared" si="27"/>
        <v>0.12847928271457792</v>
      </c>
      <c r="P385" s="1">
        <f t="shared" si="29"/>
        <v>2.3232599249637991</v>
      </c>
    </row>
    <row r="386" spans="6:16" x14ac:dyDescent="0.25">
      <c r="F386" s="1" t="s">
        <v>421</v>
      </c>
      <c r="G386">
        <v>1.9932225128095145</v>
      </c>
      <c r="H386">
        <v>0.8779464508732262</v>
      </c>
      <c r="I386">
        <v>0.12913117239445268</v>
      </c>
      <c r="J386">
        <v>2.3027092836422098</v>
      </c>
      <c r="L386" s="1" t="str">
        <f t="shared" si="28"/>
        <v>2105</v>
      </c>
      <c r="M386" s="1">
        <f t="shared" si="25"/>
        <v>1.9932225128095145</v>
      </c>
      <c r="N386" s="1">
        <f t="shared" si="26"/>
        <v>0.8779464508732262</v>
      </c>
      <c r="O386" s="1">
        <f t="shared" si="27"/>
        <v>0.12913117239445268</v>
      </c>
      <c r="P386" s="1">
        <f t="shared" si="29"/>
        <v>2.3027092836422098</v>
      </c>
    </row>
    <row r="387" spans="6:16" x14ac:dyDescent="0.25">
      <c r="F387" s="1" t="s">
        <v>422</v>
      </c>
      <c r="G387">
        <v>1.9847575463764744</v>
      </c>
      <c r="H387">
        <v>0.87989085934865274</v>
      </c>
      <c r="I387">
        <v>0.12976552516188208</v>
      </c>
      <c r="J387">
        <v>2.2819235973621854</v>
      </c>
      <c r="L387" s="1" t="str">
        <f t="shared" si="28"/>
        <v>2106</v>
      </c>
      <c r="M387" s="1">
        <f t="shared" si="25"/>
        <v>1.9847575463764744</v>
      </c>
      <c r="N387" s="1">
        <f t="shared" si="26"/>
        <v>0.87989085934865274</v>
      </c>
      <c r="O387" s="1">
        <f t="shared" si="27"/>
        <v>0.12976552516188208</v>
      </c>
      <c r="P387" s="1">
        <f t="shared" si="29"/>
        <v>2.2819235973621854</v>
      </c>
    </row>
    <row r="388" spans="6:16" x14ac:dyDescent="0.25">
      <c r="F388" s="1" t="s">
        <v>423</v>
      </c>
      <c r="G388">
        <v>1.9759475225992513</v>
      </c>
      <c r="H388">
        <v>0.8816816867398003</v>
      </c>
      <c r="I388">
        <v>0.13038229952474187</v>
      </c>
      <c r="J388">
        <v>2.2609042003883597</v>
      </c>
      <c r="L388" s="1" t="str">
        <f t="shared" si="28"/>
        <v>2107</v>
      </c>
      <c r="M388" s="1">
        <f t="shared" si="25"/>
        <v>1.9759475225992513</v>
      </c>
      <c r="N388" s="1">
        <f t="shared" si="26"/>
        <v>0.8816816867398003</v>
      </c>
      <c r="O388" s="1">
        <f t="shared" si="27"/>
        <v>0.13038229952474187</v>
      </c>
      <c r="P388" s="1">
        <f t="shared" si="29"/>
        <v>2.2609042003883597</v>
      </c>
    </row>
    <row r="389" spans="6:16" x14ac:dyDescent="0.25">
      <c r="F389" s="1" t="s">
        <v>424</v>
      </c>
      <c r="G389">
        <v>1.966803304407571</v>
      </c>
      <c r="H389">
        <v>0.88331670790741867</v>
      </c>
      <c r="I389">
        <v>0.13098146838433275</v>
      </c>
      <c r="J389">
        <v>2.2396480039423508</v>
      </c>
      <c r="L389" s="1" t="str">
        <f t="shared" si="28"/>
        <v>2108</v>
      </c>
      <c r="M389" s="1">
        <f t="shared" si="25"/>
        <v>1.966803304407571</v>
      </c>
      <c r="N389" s="1">
        <f t="shared" si="26"/>
        <v>0.88331670790741867</v>
      </c>
      <c r="O389" s="1">
        <f t="shared" si="27"/>
        <v>0.13098146838433275</v>
      </c>
      <c r="P389" s="1">
        <f t="shared" si="29"/>
        <v>2.2396480039423508</v>
      </c>
    </row>
    <row r="390" spans="6:16" x14ac:dyDescent="0.25">
      <c r="F390" s="1" t="s">
        <v>425</v>
      </c>
      <c r="G390">
        <v>1.9573332676052111</v>
      </c>
      <c r="H390">
        <v>0.88479461860805142</v>
      </c>
      <c r="I390">
        <v>0.13156301839096179</v>
      </c>
      <c r="J390">
        <v>2.2181475613201087</v>
      </c>
      <c r="L390" s="1" t="str">
        <f t="shared" si="28"/>
        <v>2109</v>
      </c>
      <c r="M390" s="1">
        <f t="shared" si="25"/>
        <v>1.9573332676052111</v>
      </c>
      <c r="N390" s="1">
        <f t="shared" si="26"/>
        <v>0.88479461860805142</v>
      </c>
      <c r="O390" s="1">
        <f t="shared" si="27"/>
        <v>0.13156301839096179</v>
      </c>
      <c r="P390" s="1">
        <f t="shared" si="29"/>
        <v>2.2181475613201087</v>
      </c>
    </row>
    <row r="391" spans="6:16" x14ac:dyDescent="0.25">
      <c r="F391" s="1" t="s">
        <v>22</v>
      </c>
      <c r="G391">
        <v>1.9475438935945237</v>
      </c>
      <c r="H391">
        <v>0.88611481346167564</v>
      </c>
      <c r="I391">
        <v>0.13212694488240329</v>
      </c>
      <c r="J391">
        <v>2.1964000508198298</v>
      </c>
      <c r="L391" s="1" t="str">
        <f t="shared" si="28"/>
        <v>2110</v>
      </c>
      <c r="M391" s="1">
        <f t="shared" si="25"/>
        <v>1.9475438935945237</v>
      </c>
      <c r="N391" s="1">
        <f t="shared" si="26"/>
        <v>0.88611481346167564</v>
      </c>
      <c r="O391" s="1">
        <f t="shared" si="27"/>
        <v>0.13212694488240329</v>
      </c>
      <c r="P391" s="1">
        <f t="shared" si="29"/>
        <v>2.1964000508198298</v>
      </c>
    </row>
    <row r="392" spans="6:16" x14ac:dyDescent="0.25">
      <c r="F392" s="1" t="s">
        <v>426</v>
      </c>
      <c r="G392">
        <v>1.9374445582521123</v>
      </c>
      <c r="H392">
        <v>0.88727720939524757</v>
      </c>
      <c r="I392">
        <v>0.13267324681078532</v>
      </c>
      <c r="J392">
        <v>2.1744438983664556</v>
      </c>
      <c r="L392" s="1" t="str">
        <f t="shared" si="28"/>
        <v>2111</v>
      </c>
      <c r="M392" s="1">
        <f t="shared" si="25"/>
        <v>1.9374445582521123</v>
      </c>
      <c r="N392" s="1">
        <f t="shared" si="26"/>
        <v>0.88727720939524757</v>
      </c>
      <c r="O392" s="1">
        <f t="shared" si="27"/>
        <v>0.13267324681078532</v>
      </c>
      <c r="P392" s="1">
        <f t="shared" si="29"/>
        <v>2.1744438983664556</v>
      </c>
    </row>
    <row r="393" spans="6:16" x14ac:dyDescent="0.25">
      <c r="F393" s="1" t="s">
        <v>427</v>
      </c>
      <c r="G393">
        <v>1.9270770106753881</v>
      </c>
      <c r="H393">
        <v>0.88828210196075574</v>
      </c>
      <c r="I393">
        <v>0.13320192696116401</v>
      </c>
      <c r="J393">
        <v>2.1526328015887737</v>
      </c>
      <c r="L393" s="1" t="str">
        <f t="shared" si="28"/>
        <v>2112</v>
      </c>
      <c r="M393" s="1">
        <f t="shared" si="25"/>
        <v>1.9270770106753881</v>
      </c>
      <c r="N393" s="1">
        <f t="shared" si="26"/>
        <v>0.88828210196075574</v>
      </c>
      <c r="O393" s="1">
        <f t="shared" si="27"/>
        <v>0.13320192696116401</v>
      </c>
      <c r="P393" s="1">
        <f t="shared" si="29"/>
        <v>2.1526328015887737</v>
      </c>
    </row>
    <row r="394" spans="6:16" x14ac:dyDescent="0.25">
      <c r="F394" s="1" t="s">
        <v>428</v>
      </c>
      <c r="G394">
        <v>1.9165232447759377</v>
      </c>
      <c r="H394">
        <v>0.88913006239508019</v>
      </c>
      <c r="I394">
        <v>0.13371301336040195</v>
      </c>
      <c r="J394">
        <v>2.1309492984900378</v>
      </c>
      <c r="L394" s="1" t="str">
        <f t="shared" si="28"/>
        <v>2113</v>
      </c>
      <c r="M394" s="1">
        <f t="shared" si="25"/>
        <v>1.9165232447759377</v>
      </c>
      <c r="N394" s="1">
        <f t="shared" si="26"/>
        <v>0.88913006239508019</v>
      </c>
      <c r="O394" s="1">
        <f t="shared" si="27"/>
        <v>0.13371301336040195</v>
      </c>
      <c r="P394" s="1">
        <f t="shared" si="29"/>
        <v>2.1309492984900378</v>
      </c>
    </row>
    <row r="395" spans="6:16" x14ac:dyDescent="0.25">
      <c r="F395" s="1" t="s">
        <v>429</v>
      </c>
      <c r="G395">
        <v>1.9058026659684812</v>
      </c>
      <c r="H395">
        <v>0.88982193146323374</v>
      </c>
      <c r="I395">
        <v>0.13420673474489056</v>
      </c>
      <c r="J395">
        <v>2.109380588247411</v>
      </c>
      <c r="L395" s="1" t="str">
        <f t="shared" si="28"/>
        <v>2114</v>
      </c>
      <c r="M395" s="1">
        <f t="shared" si="25"/>
        <v>1.9058026659684812</v>
      </c>
      <c r="N395" s="1">
        <f t="shared" si="26"/>
        <v>0.88982193146323374</v>
      </c>
      <c r="O395" s="1">
        <f t="shared" si="27"/>
        <v>0.13420673474489056</v>
      </c>
      <c r="P395" s="1">
        <f t="shared" si="29"/>
        <v>2.109380588247411</v>
      </c>
    </row>
    <row r="396" spans="6:16" x14ac:dyDescent="0.25">
      <c r="F396" s="1" t="s">
        <v>430</v>
      </c>
      <c r="G396">
        <v>1.8949268515097586</v>
      </c>
      <c r="H396">
        <v>0.89035937232914797</v>
      </c>
      <c r="I396">
        <v>0.13468334295497666</v>
      </c>
      <c r="J396">
        <v>2.0879177682420678</v>
      </c>
      <c r="L396" s="1" t="str">
        <f t="shared" si="28"/>
        <v>2115</v>
      </c>
      <c r="M396" s="1">
        <f t="shared" si="25"/>
        <v>1.8949268515097586</v>
      </c>
      <c r="N396" s="1">
        <f t="shared" si="26"/>
        <v>0.89035937232914797</v>
      </c>
      <c r="O396" s="1">
        <f t="shared" si="27"/>
        <v>0.13468334295497666</v>
      </c>
      <c r="P396" s="1">
        <f t="shared" si="29"/>
        <v>2.0879177682420678</v>
      </c>
    </row>
    <row r="397" spans="6:16" x14ac:dyDescent="0.25">
      <c r="F397" s="1" t="s">
        <v>431</v>
      </c>
      <c r="G397">
        <v>1.8839055365915329</v>
      </c>
      <c r="H397">
        <v>0.89074469370543874</v>
      </c>
      <c r="I397">
        <v>0.13514309215202372</v>
      </c>
      <c r="J397">
        <v>2.0665499141723438</v>
      </c>
      <c r="L397" s="1" t="str">
        <f t="shared" si="28"/>
        <v>2116</v>
      </c>
      <c r="M397" s="1">
        <f t="shared" si="25"/>
        <v>1.8839055365915329</v>
      </c>
      <c r="N397" s="1">
        <f t="shared" si="26"/>
        <v>0.89074469370543874</v>
      </c>
      <c r="O397" s="1">
        <f t="shared" si="27"/>
        <v>0.13514309215202372</v>
      </c>
      <c r="P397" s="1">
        <f t="shared" si="29"/>
        <v>2.0665499141723438</v>
      </c>
    </row>
    <row r="398" spans="6:16" x14ac:dyDescent="0.25">
      <c r="F398" s="1" t="s">
        <v>432</v>
      </c>
      <c r="G398">
        <v>1.8727468882972786</v>
      </c>
      <c r="H398">
        <v>0.89098065585864383</v>
      </c>
      <c r="I398">
        <v>0.13558623617471996</v>
      </c>
      <c r="J398">
        <v>2.0452704359936313</v>
      </c>
      <c r="L398" s="1" t="str">
        <f t="shared" si="28"/>
        <v>2117</v>
      </c>
      <c r="M398" s="1">
        <f t="shared" si="25"/>
        <v>1.8727468882972786</v>
      </c>
      <c r="N398" s="1">
        <f t="shared" si="26"/>
        <v>0.89098065585864383</v>
      </c>
      <c r="O398" s="1">
        <f t="shared" si="27"/>
        <v>0.13558623617471996</v>
      </c>
      <c r="P398" s="1">
        <f t="shared" si="29"/>
        <v>2.0452704359936313</v>
      </c>
    </row>
    <row r="399" spans="6:16" x14ac:dyDescent="0.25">
      <c r="F399" s="1" t="s">
        <v>433</v>
      </c>
      <c r="G399">
        <v>1.861458464876671</v>
      </c>
      <c r="H399">
        <v>0.89107032294695532</v>
      </c>
      <c r="I399">
        <v>0.13601302531612794</v>
      </c>
      <c r="J399">
        <v>2.0240706748411541</v>
      </c>
      <c r="L399" s="1" t="str">
        <f t="shared" si="28"/>
        <v>2118</v>
      </c>
      <c r="M399" s="1">
        <f t="shared" si="25"/>
        <v>1.861458464876671</v>
      </c>
      <c r="N399" s="1">
        <f t="shared" si="26"/>
        <v>0.89107032294695532</v>
      </c>
      <c r="O399" s="1">
        <f t="shared" si="27"/>
        <v>0.13601302531612794</v>
      </c>
      <c r="P399" s="1">
        <f t="shared" si="29"/>
        <v>2.0240706748411541</v>
      </c>
    </row>
    <row r="400" spans="6:16" x14ac:dyDescent="0.25">
      <c r="F400" s="1" t="s">
        <v>434</v>
      </c>
      <c r="G400">
        <v>1.8500467816172803</v>
      </c>
      <c r="H400">
        <v>0.89101694694563072</v>
      </c>
      <c r="I400">
        <v>0.13642370688297489</v>
      </c>
      <c r="J400">
        <v>2.0029465309926802</v>
      </c>
      <c r="L400" s="1" t="str">
        <f t="shared" si="28"/>
        <v>2119</v>
      </c>
      <c r="M400" s="1">
        <f t="shared" si="25"/>
        <v>1.8500467816172803</v>
      </c>
      <c r="N400" s="1">
        <f t="shared" si="26"/>
        <v>0.89101694694563072</v>
      </c>
      <c r="O400" s="1">
        <f t="shared" si="27"/>
        <v>0.13642370688297489</v>
      </c>
      <c r="P400" s="1">
        <f t="shared" si="29"/>
        <v>2.0029465309926802</v>
      </c>
    </row>
    <row r="401" spans="6:16" x14ac:dyDescent="0.25">
      <c r="F401" s="1" t="s">
        <v>23</v>
      </c>
      <c r="G401">
        <v>1.838517744164728</v>
      </c>
      <c r="H401">
        <v>0.89082388649629296</v>
      </c>
      <c r="I401">
        <v>0.13681852308110329</v>
      </c>
      <c r="J401">
        <v>1.9818863498950425</v>
      </c>
      <c r="L401" s="1" t="str">
        <f t="shared" si="28"/>
        <v>2120</v>
      </c>
      <c r="M401" s="1">
        <f t="shared" si="25"/>
        <v>1.838517744164728</v>
      </c>
      <c r="N401" s="1">
        <f t="shared" si="26"/>
        <v>0.89082388649629296</v>
      </c>
      <c r="O401" s="1">
        <f t="shared" si="27"/>
        <v>0.13681852308110329</v>
      </c>
      <c r="P401" s="1">
        <f t="shared" si="29"/>
        <v>1.9818863498950425</v>
      </c>
    </row>
    <row r="402" spans="6:16" x14ac:dyDescent="0.25">
      <c r="F402" s="1" t="s">
        <v>435</v>
      </c>
      <c r="G402">
        <v>1.8268558544250963</v>
      </c>
      <c r="H402">
        <v>0.89049454236820902</v>
      </c>
      <c r="I402">
        <v>0.13719771242586329</v>
      </c>
      <c r="J402">
        <v>1.9606301971858526</v>
      </c>
      <c r="L402" s="1" t="str">
        <f t="shared" si="28"/>
        <v>2121</v>
      </c>
      <c r="M402" s="1">
        <f t="shared" si="25"/>
        <v>1.8268558544250963</v>
      </c>
      <c r="N402" s="1">
        <f t="shared" si="26"/>
        <v>0.89049454236820902</v>
      </c>
      <c r="O402" s="1">
        <f t="shared" si="27"/>
        <v>0.13719771242586329</v>
      </c>
      <c r="P402" s="1">
        <f t="shared" si="29"/>
        <v>1.9606301971858526</v>
      </c>
    </row>
    <row r="403" spans="6:16" x14ac:dyDescent="0.25">
      <c r="F403" s="1" t="s">
        <v>436</v>
      </c>
      <c r="G403">
        <v>1.815034105050543</v>
      </c>
      <c r="H403">
        <v>0.89003231622091106</v>
      </c>
      <c r="I403">
        <v>0.13756150518627511</v>
      </c>
      <c r="J403">
        <v>1.9394712872951363</v>
      </c>
      <c r="L403" s="1" t="str">
        <f t="shared" si="28"/>
        <v>2122</v>
      </c>
      <c r="M403" s="1">
        <f t="shared" si="25"/>
        <v>1.815034105050543</v>
      </c>
      <c r="N403" s="1">
        <f t="shared" si="26"/>
        <v>0.89003231622091106</v>
      </c>
      <c r="O403" s="1">
        <f t="shared" si="27"/>
        <v>0.13756150518627511</v>
      </c>
      <c r="P403" s="1">
        <f t="shared" si="29"/>
        <v>1.9394712872951363</v>
      </c>
    </row>
    <row r="404" spans="6:16" x14ac:dyDescent="0.25">
      <c r="F404" s="1" t="s">
        <v>437</v>
      </c>
      <c r="G404">
        <v>1.8031078260972586</v>
      </c>
      <c r="H404">
        <v>0.88944056710154706</v>
      </c>
      <c r="I404">
        <v>0.13790998588526598</v>
      </c>
      <c r="J404">
        <v>1.9184077864441826</v>
      </c>
      <c r="L404" s="1" t="str">
        <f t="shared" si="28"/>
        <v>2123</v>
      </c>
      <c r="M404" s="1">
        <f t="shared" si="25"/>
        <v>1.8031078260972586</v>
      </c>
      <c r="N404" s="1">
        <f t="shared" si="26"/>
        <v>0.88944056710154706</v>
      </c>
      <c r="O404" s="1">
        <f t="shared" si="27"/>
        <v>0.13790998588526598</v>
      </c>
      <c r="P404" s="1">
        <f t="shared" si="29"/>
        <v>1.9184077864441826</v>
      </c>
    </row>
    <row r="405" spans="6:16" x14ac:dyDescent="0.25">
      <c r="F405" s="1" t="s">
        <v>438</v>
      </c>
      <c r="G405">
        <v>1.7910890351336</v>
      </c>
      <c r="H405">
        <v>0.88872214341049827</v>
      </c>
      <c r="I405">
        <v>0.13824337594834893</v>
      </c>
      <c r="J405">
        <v>1.8974354045654189</v>
      </c>
      <c r="L405" s="1" t="str">
        <f t="shared" si="28"/>
        <v>2124</v>
      </c>
      <c r="M405" s="1">
        <f t="shared" si="25"/>
        <v>1.7910890351336</v>
      </c>
      <c r="N405" s="1">
        <f t="shared" si="26"/>
        <v>0.88872214341049827</v>
      </c>
      <c r="O405" s="1">
        <f t="shared" si="27"/>
        <v>0.13824337594834893</v>
      </c>
      <c r="P405" s="1">
        <f t="shared" si="29"/>
        <v>1.8974354045654189</v>
      </c>
    </row>
    <row r="406" spans="6:16" x14ac:dyDescent="0.25">
      <c r="F406" s="1" t="s">
        <v>439</v>
      </c>
      <c r="G406">
        <v>1.7789835184576448</v>
      </c>
      <c r="H406">
        <v>0.88787995316541335</v>
      </c>
      <c r="I406">
        <v>0.13856191113432104</v>
      </c>
      <c r="J406">
        <v>1.8765464221089083</v>
      </c>
      <c r="L406" s="1" t="str">
        <f t="shared" si="28"/>
        <v>2125</v>
      </c>
      <c r="M406" s="1">
        <f t="shared" si="25"/>
        <v>1.7789835184576448</v>
      </c>
      <c r="N406" s="1">
        <f t="shared" si="26"/>
        <v>0.88787995316541335</v>
      </c>
      <c r="O406" s="1">
        <f t="shared" si="27"/>
        <v>0.13856191113432104</v>
      </c>
      <c r="P406" s="1">
        <f t="shared" si="29"/>
        <v>1.8765464221089083</v>
      </c>
    </row>
    <row r="407" spans="6:16" x14ac:dyDescent="0.25">
      <c r="F407" s="1" t="s">
        <v>440</v>
      </c>
      <c r="G407">
        <v>1.7667947741422756</v>
      </c>
      <c r="H407">
        <v>0.88691697803279257</v>
      </c>
      <c r="I407">
        <v>0.13886582562591876</v>
      </c>
      <c r="J407">
        <v>1.8557289650077959</v>
      </c>
      <c r="L407" s="1" t="str">
        <f t="shared" si="28"/>
        <v>2126</v>
      </c>
      <c r="M407" s="1">
        <f t="shared" si="25"/>
        <v>1.7667947741422756</v>
      </c>
      <c r="N407" s="1">
        <f t="shared" si="26"/>
        <v>0.88691697803279257</v>
      </c>
      <c r="O407" s="1">
        <f t="shared" si="27"/>
        <v>0.13886582562591876</v>
      </c>
      <c r="P407" s="1">
        <f t="shared" si="29"/>
        <v>1.8557289650077959</v>
      </c>
    </row>
    <row r="408" spans="6:16" x14ac:dyDescent="0.25">
      <c r="F408" s="1" t="s">
        <v>441</v>
      </c>
      <c r="G408">
        <v>1.7545245342107609</v>
      </c>
      <c r="H408">
        <v>0.88583623273887024</v>
      </c>
      <c r="I408">
        <v>0.13915534775672284</v>
      </c>
      <c r="J408">
        <v>1.8349702405608537</v>
      </c>
      <c r="L408" s="1" t="str">
        <f t="shared" si="28"/>
        <v>2127</v>
      </c>
      <c r="M408" s="1">
        <f t="shared" si="25"/>
        <v>1.7545245342107609</v>
      </c>
      <c r="N408" s="1">
        <f t="shared" si="26"/>
        <v>0.88583623273887024</v>
      </c>
      <c r="O408" s="1">
        <f t="shared" si="27"/>
        <v>0.13915534775672284</v>
      </c>
      <c r="P408" s="1">
        <f t="shared" si="29"/>
        <v>1.8349702405608537</v>
      </c>
    </row>
    <row r="409" spans="6:16" x14ac:dyDescent="0.25">
      <c r="F409" s="1" t="s">
        <v>442</v>
      </c>
      <c r="G409">
        <v>1.7421743265784544</v>
      </c>
      <c r="H409">
        <v>0.88464072294525553</v>
      </c>
      <c r="I409">
        <v>0.13943069672480901</v>
      </c>
      <c r="J409">
        <v>1.8142679737124419</v>
      </c>
      <c r="L409" s="1" t="str">
        <f t="shared" si="28"/>
        <v>2128</v>
      </c>
      <c r="M409" s="1">
        <f t="shared" si="25"/>
        <v>1.7421743265784544</v>
      </c>
      <c r="N409" s="1">
        <f t="shared" si="26"/>
        <v>0.88464072294525553</v>
      </c>
      <c r="O409" s="1">
        <f t="shared" si="27"/>
        <v>0.13943069672480901</v>
      </c>
      <c r="P409" s="1">
        <f t="shared" si="29"/>
        <v>1.8142679737124419</v>
      </c>
    </row>
    <row r="410" spans="6:16" x14ac:dyDescent="0.25">
      <c r="F410" s="1" t="s">
        <v>443</v>
      </c>
      <c r="G410">
        <v>1.7297471446384898</v>
      </c>
      <c r="H410">
        <v>0.88333340531618809</v>
      </c>
      <c r="I410">
        <v>0.13969208123922724</v>
      </c>
      <c r="J410">
        <v>1.7936187438278322</v>
      </c>
      <c r="L410" s="1" t="str">
        <f t="shared" si="28"/>
        <v>2129</v>
      </c>
      <c r="M410" s="1">
        <f t="shared" si="25"/>
        <v>1.7297471446384898</v>
      </c>
      <c r="N410" s="1">
        <f t="shared" si="26"/>
        <v>0.88333340531618809</v>
      </c>
      <c r="O410" s="1">
        <f t="shared" si="27"/>
        <v>0.13969208123922724</v>
      </c>
      <c r="P410" s="1">
        <f t="shared" si="29"/>
        <v>1.7936187438278322</v>
      </c>
    </row>
    <row r="411" spans="6:16" x14ac:dyDescent="0.25">
      <c r="F411" s="1" t="s">
        <v>24</v>
      </c>
      <c r="G411">
        <v>1.717245521854339</v>
      </c>
      <c r="H411">
        <v>0.8819171554293177</v>
      </c>
      <c r="I411">
        <v>0.13993970477538295</v>
      </c>
      <c r="J411">
        <v>1.7730172566600459</v>
      </c>
      <c r="L411" s="1" t="str">
        <f t="shared" si="28"/>
        <v>2130</v>
      </c>
      <c r="M411" s="1">
        <f t="shared" si="25"/>
        <v>1.717245521854339</v>
      </c>
      <c r="N411" s="1">
        <f t="shared" si="26"/>
        <v>0.8819171554293177</v>
      </c>
      <c r="O411" s="1">
        <f t="shared" si="27"/>
        <v>0.13993970477538295</v>
      </c>
      <c r="P411" s="1">
        <f t="shared" si="29"/>
        <v>1.7730172566600459</v>
      </c>
    </row>
    <row r="412" spans="6:16" x14ac:dyDescent="0.25">
      <c r="F412" s="1" t="s">
        <v>444</v>
      </c>
      <c r="G412">
        <v>1.7046611830578593</v>
      </c>
      <c r="H412">
        <v>0.88039476239320802</v>
      </c>
      <c r="I412">
        <v>0.14017376549697977</v>
      </c>
      <c r="J412">
        <v>1.7523271047244453</v>
      </c>
      <c r="L412" s="1" t="str">
        <f t="shared" si="28"/>
        <v>2131</v>
      </c>
      <c r="M412" s="1">
        <f t="shared" si="25"/>
        <v>1.7046611830578593</v>
      </c>
      <c r="N412" s="1">
        <f t="shared" si="26"/>
        <v>0.88039476239320802</v>
      </c>
      <c r="O412" s="1">
        <f t="shared" si="27"/>
        <v>0.14017376549697977</v>
      </c>
      <c r="P412" s="1">
        <f t="shared" si="29"/>
        <v>1.7523271047244453</v>
      </c>
    </row>
    <row r="413" spans="6:16" x14ac:dyDescent="0.25">
      <c r="F413" s="1" t="s">
        <v>445</v>
      </c>
      <c r="G413">
        <v>1.6919820340906004</v>
      </c>
      <c r="H413">
        <v>0.87876892542682661</v>
      </c>
      <c r="I413">
        <v>0.14039445517088087</v>
      </c>
      <c r="J413">
        <v>1.7317310427137944</v>
      </c>
      <c r="L413" s="1" t="str">
        <f t="shared" si="28"/>
        <v>2132</v>
      </c>
      <c r="M413" s="1">
        <f t="shared" si="25"/>
        <v>1.6919820340906004</v>
      </c>
      <c r="N413" s="1">
        <f t="shared" si="26"/>
        <v>0.87876892542682661</v>
      </c>
      <c r="O413" s="1">
        <f t="shared" si="27"/>
        <v>0.14039445517088087</v>
      </c>
      <c r="P413" s="1">
        <f t="shared" si="29"/>
        <v>1.7317310427137944</v>
      </c>
    </row>
    <row r="414" spans="6:16" x14ac:dyDescent="0.25">
      <c r="F414" s="1" t="s">
        <v>446</v>
      </c>
      <c r="G414">
        <v>1.6792429772696804</v>
      </c>
      <c r="H414">
        <v>0.87704224863168123</v>
      </c>
      <c r="I414">
        <v>0.14060188695670595</v>
      </c>
      <c r="J414">
        <v>1.7112249687639864</v>
      </c>
      <c r="L414" s="1" t="str">
        <f t="shared" si="28"/>
        <v>2133</v>
      </c>
      <c r="M414" s="1">
        <f t="shared" si="25"/>
        <v>1.6792429772696804</v>
      </c>
      <c r="N414" s="1">
        <f t="shared" si="26"/>
        <v>0.87704224863168123</v>
      </c>
      <c r="O414" s="1">
        <f t="shared" si="27"/>
        <v>0.14060188695670595</v>
      </c>
      <c r="P414" s="1">
        <f t="shared" si="29"/>
        <v>1.7112249687639864</v>
      </c>
    </row>
    <row r="415" spans="6:16" x14ac:dyDescent="0.25">
      <c r="F415" s="1" t="s">
        <v>447</v>
      </c>
      <c r="G415">
        <v>1.6664512313296933</v>
      </c>
      <c r="H415">
        <v>0.8752170081145747</v>
      </c>
      <c r="I415">
        <v>0.14079625977999954</v>
      </c>
      <c r="J415">
        <v>1.6908083126168727</v>
      </c>
      <c r="L415" s="1" t="str">
        <f t="shared" si="28"/>
        <v>2134</v>
      </c>
      <c r="M415" s="1">
        <f t="shared" si="25"/>
        <v>1.6664512313296933</v>
      </c>
      <c r="N415" s="1">
        <f t="shared" si="26"/>
        <v>0.8752170081145747</v>
      </c>
      <c r="O415" s="1">
        <f t="shared" si="27"/>
        <v>0.14079625977999954</v>
      </c>
      <c r="P415" s="1">
        <f t="shared" si="29"/>
        <v>1.6908083126168727</v>
      </c>
    </row>
    <row r="416" spans="6:16" x14ac:dyDescent="0.25">
      <c r="F416" s="1" t="s">
        <v>448</v>
      </c>
      <c r="G416">
        <v>1.6536110835310123</v>
      </c>
      <c r="H416">
        <v>0.87329551170249853</v>
      </c>
      <c r="I416">
        <v>0.14097777899410557</v>
      </c>
      <c r="J416">
        <v>1.6704790365572013</v>
      </c>
      <c r="L416" s="1" t="str">
        <f t="shared" si="28"/>
        <v>2135</v>
      </c>
      <c r="M416" s="1">
        <f t="shared" si="25"/>
        <v>1.6536110835310123</v>
      </c>
      <c r="N416" s="1">
        <f t="shared" si="26"/>
        <v>0.87329551170249853</v>
      </c>
      <c r="O416" s="1">
        <f t="shared" si="27"/>
        <v>0.14097777899410557</v>
      </c>
      <c r="P416" s="1">
        <f t="shared" si="29"/>
        <v>1.6704790365572013</v>
      </c>
    </row>
    <row r="417" spans="6:16" x14ac:dyDescent="0.25">
      <c r="F417" s="1" t="s">
        <v>449</v>
      </c>
      <c r="G417">
        <v>1.6407262088904047</v>
      </c>
      <c r="H417">
        <v>0.87128010144553869</v>
      </c>
      <c r="I417">
        <v>0.14114664887023481</v>
      </c>
      <c r="J417">
        <v>1.6502388581395728</v>
      </c>
      <c r="L417" s="1" t="str">
        <f t="shared" si="28"/>
        <v>2136</v>
      </c>
      <c r="M417" s="1">
        <f t="shared" si="25"/>
        <v>1.6407262088904047</v>
      </c>
      <c r="N417" s="1">
        <f t="shared" si="26"/>
        <v>0.87128010144553869</v>
      </c>
      <c r="O417" s="1">
        <f t="shared" si="27"/>
        <v>0.14114664887023481</v>
      </c>
      <c r="P417" s="1">
        <f t="shared" si="29"/>
        <v>1.6502388581395728</v>
      </c>
    </row>
    <row r="418" spans="6:16" x14ac:dyDescent="0.25">
      <c r="F418" s="1" t="s">
        <v>450</v>
      </c>
      <c r="G418">
        <v>1.6278003925943876</v>
      </c>
      <c r="H418">
        <v>0.86917313164118171</v>
      </c>
      <c r="I418">
        <v>0.14130307065815564</v>
      </c>
      <c r="J418">
        <v>1.6300853940050199</v>
      </c>
      <c r="L418" s="1" t="str">
        <f t="shared" si="28"/>
        <v>2137</v>
      </c>
      <c r="M418" s="1">
        <f t="shared" si="25"/>
        <v>1.6278003925943876</v>
      </c>
      <c r="N418" s="1">
        <f t="shared" si="26"/>
        <v>0.86917313164118171</v>
      </c>
      <c r="O418" s="1">
        <f t="shared" si="27"/>
        <v>0.14130307065815564</v>
      </c>
      <c r="P418" s="1">
        <f t="shared" si="29"/>
        <v>1.6300853940050199</v>
      </c>
    </row>
    <row r="419" spans="6:16" x14ac:dyDescent="0.25">
      <c r="F419" s="1" t="s">
        <v>451</v>
      </c>
      <c r="G419">
        <v>1.6148361219984484</v>
      </c>
      <c r="H419">
        <v>0.86697694729191099</v>
      </c>
      <c r="I419">
        <v>0.14144724418742835</v>
      </c>
      <c r="J419">
        <v>1.6100120828128159</v>
      </c>
      <c r="L419" s="1" t="str">
        <f t="shared" si="28"/>
        <v>2138</v>
      </c>
      <c r="M419" s="1">
        <f t="shared" si="25"/>
        <v>1.6148361219984484</v>
      </c>
      <c r="N419" s="1">
        <f t="shared" si="26"/>
        <v>0.86697694729191099</v>
      </c>
      <c r="O419" s="1">
        <f t="shared" si="27"/>
        <v>0.14144724418742835</v>
      </c>
      <c r="P419" s="1">
        <f t="shared" si="29"/>
        <v>1.6100120828128159</v>
      </c>
    </row>
    <row r="420" spans="6:16" x14ac:dyDescent="0.25">
      <c r="F420" s="1" t="s">
        <v>452</v>
      </c>
      <c r="G420">
        <v>1.6018350226977118</v>
      </c>
      <c r="H420">
        <v>0.86469387419267774</v>
      </c>
      <c r="I420">
        <v>0.14157936569702881</v>
      </c>
      <c r="J420">
        <v>1.5900173171769945</v>
      </c>
      <c r="L420" s="1" t="str">
        <f t="shared" si="28"/>
        <v>2139</v>
      </c>
      <c r="M420" s="1">
        <f t="shared" si="25"/>
        <v>1.6018350226977118</v>
      </c>
      <c r="N420" s="1">
        <f t="shared" si="26"/>
        <v>0.86469387419267774</v>
      </c>
      <c r="O420" s="1">
        <f t="shared" si="27"/>
        <v>0.14157936569702881</v>
      </c>
      <c r="P420" s="1">
        <f t="shared" si="29"/>
        <v>1.5900173171769945</v>
      </c>
    </row>
    <row r="421" spans="6:16" x14ac:dyDescent="0.25">
      <c r="F421" s="1" t="s">
        <v>25</v>
      </c>
      <c r="G421">
        <v>1.5887992604970993</v>
      </c>
      <c r="H421">
        <v>0.86232620527237314</v>
      </c>
      <c r="I421">
        <v>0.14169962513793627</v>
      </c>
      <c r="J421">
        <v>1.5700987703042104</v>
      </c>
      <c r="L421" s="1" t="str">
        <f t="shared" si="28"/>
        <v>2140</v>
      </c>
      <c r="M421" s="1">
        <f t="shared" si="25"/>
        <v>1.5887992604970993</v>
      </c>
      <c r="N421" s="1">
        <f t="shared" si="26"/>
        <v>0.86232620527237314</v>
      </c>
      <c r="O421" s="1">
        <f t="shared" si="27"/>
        <v>0.14169962513793627</v>
      </c>
      <c r="P421" s="1">
        <f t="shared" si="29"/>
        <v>1.5700987703042104</v>
      </c>
    </row>
    <row r="422" spans="6:16" x14ac:dyDescent="0.25">
      <c r="F422" s="1" t="s">
        <v>453</v>
      </c>
      <c r="G422">
        <v>1.5760441790306425</v>
      </c>
      <c r="H422">
        <v>0.85987618264236554</v>
      </c>
      <c r="I422">
        <v>0.14180820839096261</v>
      </c>
      <c r="J422">
        <v>1.5543163412505039</v>
      </c>
      <c r="L422" s="1" t="str">
        <f t="shared" si="28"/>
        <v>2141</v>
      </c>
      <c r="M422" s="1">
        <f t="shared" si="25"/>
        <v>1.5760441790306425</v>
      </c>
      <c r="N422" s="1">
        <f t="shared" si="26"/>
        <v>0.85987618264236554</v>
      </c>
      <c r="O422" s="1">
        <f t="shared" si="27"/>
        <v>0.14180820839096261</v>
      </c>
      <c r="P422" s="1">
        <f t="shared" si="29"/>
        <v>1.5543163412505039</v>
      </c>
    </row>
    <row r="423" spans="6:16" x14ac:dyDescent="0.25">
      <c r="F423" s="1" t="s">
        <v>454</v>
      </c>
      <c r="G423">
        <v>1.5642959473075067</v>
      </c>
      <c r="H423">
        <v>0.85734599230580855</v>
      </c>
      <c r="I423">
        <v>0.1419052970887312</v>
      </c>
      <c r="J423">
        <v>1.5407803503668323</v>
      </c>
      <c r="L423" s="1" t="str">
        <f t="shared" si="28"/>
        <v>2142</v>
      </c>
      <c r="M423" s="1">
        <f t="shared" si="25"/>
        <v>1.5642959473075067</v>
      </c>
      <c r="N423" s="1">
        <f t="shared" si="26"/>
        <v>0.85734599230580855</v>
      </c>
      <c r="O423" s="1">
        <f t="shared" si="27"/>
        <v>0.1419052970887312</v>
      </c>
      <c r="P423" s="1">
        <f t="shared" si="29"/>
        <v>1.5407803503668323</v>
      </c>
    </row>
    <row r="424" spans="6:16" x14ac:dyDescent="0.25">
      <c r="F424" s="1" t="s">
        <v>455</v>
      </c>
      <c r="G424">
        <v>1.5533495019418357</v>
      </c>
      <c r="H424">
        <v>0.85473776022379033</v>
      </c>
      <c r="I424">
        <v>0.14199330006226027</v>
      </c>
      <c r="J424">
        <v>1.5293811589712034</v>
      </c>
      <c r="L424" s="1" t="str">
        <f t="shared" si="28"/>
        <v>2143</v>
      </c>
      <c r="M424" s="1">
        <f t="shared" si="25"/>
        <v>1.5533495019418357</v>
      </c>
      <c r="N424" s="1">
        <f t="shared" si="26"/>
        <v>0.85473776022379033</v>
      </c>
      <c r="O424" s="1">
        <f t="shared" si="27"/>
        <v>0.14199330006226027</v>
      </c>
      <c r="P424" s="1">
        <f t="shared" si="29"/>
        <v>1.5293811589712034</v>
      </c>
    </row>
    <row r="425" spans="6:16" x14ac:dyDescent="0.25">
      <c r="F425" s="1" t="s">
        <v>456</v>
      </c>
      <c r="G425">
        <v>1.5432008385188083</v>
      </c>
      <c r="H425">
        <v>0.85206065227001249</v>
      </c>
      <c r="I425">
        <v>0.14207392266222763</v>
      </c>
      <c r="J425">
        <v>1.5200421559092792</v>
      </c>
      <c r="L425" s="1" t="str">
        <f t="shared" si="28"/>
        <v>2144</v>
      </c>
      <c r="M425" s="1">
        <f t="shared" si="25"/>
        <v>1.5432008385188083</v>
      </c>
      <c r="N425" s="1">
        <f t="shared" si="26"/>
        <v>0.85206065227001249</v>
      </c>
      <c r="O425" s="1">
        <f t="shared" si="27"/>
        <v>0.14207392266222763</v>
      </c>
      <c r="P425" s="1">
        <f t="shared" si="29"/>
        <v>1.5200421559092792</v>
      </c>
    </row>
    <row r="426" spans="6:16" x14ac:dyDescent="0.25">
      <c r="F426" s="1" t="s">
        <v>457</v>
      </c>
      <c r="G426">
        <v>1.5338687627349437</v>
      </c>
      <c r="H426">
        <v>0.84932655012294789</v>
      </c>
      <c r="I426">
        <v>0.14214874930701552</v>
      </c>
      <c r="J426">
        <v>1.5126959461834835</v>
      </c>
      <c r="L426" s="1" t="str">
        <f t="shared" si="28"/>
        <v>2145</v>
      </c>
      <c r="M426" s="1">
        <f t="shared" si="25"/>
        <v>1.5338687627349437</v>
      </c>
      <c r="N426" s="1">
        <f t="shared" si="26"/>
        <v>0.84932655012294789</v>
      </c>
      <c r="O426" s="1">
        <f t="shared" si="27"/>
        <v>0.14214874930701552</v>
      </c>
      <c r="P426" s="1">
        <f t="shared" si="29"/>
        <v>1.5126959461834835</v>
      </c>
    </row>
    <row r="427" spans="6:16" x14ac:dyDescent="0.25">
      <c r="F427" s="1" t="s">
        <v>458</v>
      </c>
      <c r="G427">
        <v>1.5253714515566492</v>
      </c>
      <c r="H427">
        <v>0.84654883143813453</v>
      </c>
      <c r="I427">
        <v>0.142219317586642</v>
      </c>
      <c r="J427">
        <v>1.5072813067545601</v>
      </c>
      <c r="L427" s="1" t="str">
        <f t="shared" si="28"/>
        <v>2146</v>
      </c>
      <c r="M427" s="1">
        <f t="shared" si="25"/>
        <v>1.5253714515566492</v>
      </c>
      <c r="N427" s="1">
        <f t="shared" si="26"/>
        <v>0.84654883143813453</v>
      </c>
      <c r="O427" s="1">
        <f t="shared" si="27"/>
        <v>0.142219317586642</v>
      </c>
      <c r="P427" s="1">
        <f t="shared" si="29"/>
        <v>1.5072813067545601</v>
      </c>
    </row>
    <row r="428" spans="6:16" x14ac:dyDescent="0.25">
      <c r="F428" s="1" t="s">
        <v>459</v>
      </c>
      <c r="G428">
        <v>1.5177244224289843</v>
      </c>
      <c r="H428">
        <v>0.84374173519694096</v>
      </c>
      <c r="I428">
        <v>0.14228712479492697</v>
      </c>
      <c r="J428">
        <v>1.5037470175778536</v>
      </c>
      <c r="L428" s="1" t="str">
        <f t="shared" si="28"/>
        <v>2147</v>
      </c>
      <c r="M428" s="1">
        <f t="shared" si="25"/>
        <v>1.5177244224289843</v>
      </c>
      <c r="N428" s="1">
        <f t="shared" si="26"/>
        <v>0.84374173519694096</v>
      </c>
      <c r="O428" s="1">
        <f t="shared" si="27"/>
        <v>0.14228712479492697</v>
      </c>
      <c r="P428" s="1">
        <f t="shared" si="29"/>
        <v>1.5037470175778536</v>
      </c>
    </row>
    <row r="429" spans="6:16" x14ac:dyDescent="0.25">
      <c r="F429" s="1" t="s">
        <v>460</v>
      </c>
      <c r="G429">
        <v>1.5109407902158711</v>
      </c>
      <c r="H429">
        <v>0.84091992911607127</v>
      </c>
      <c r="I429">
        <v>0.14235362694465734</v>
      </c>
      <c r="J429">
        <v>1.502038586156293</v>
      </c>
      <c r="L429" s="1" t="str">
        <f t="shared" si="28"/>
        <v>2148</v>
      </c>
      <c r="M429" s="1">
        <f t="shared" si="25"/>
        <v>1.5109407902158711</v>
      </c>
      <c r="N429" s="1">
        <f t="shared" si="26"/>
        <v>0.84091992911607127</v>
      </c>
      <c r="O429" s="1">
        <f t="shared" si="27"/>
        <v>0.14235362694465734</v>
      </c>
      <c r="P429" s="1">
        <f t="shared" si="29"/>
        <v>1.502038586156293</v>
      </c>
    </row>
    <row r="430" spans="6:16" x14ac:dyDescent="0.25">
      <c r="F430" s="1" t="s">
        <v>461</v>
      </c>
      <c r="G430">
        <v>1.5050300629164652</v>
      </c>
      <c r="H430">
        <v>0.83809819819419218</v>
      </c>
      <c r="I430">
        <v>0.14242024036785286</v>
      </c>
      <c r="J430">
        <v>1.5021083292842732</v>
      </c>
      <c r="L430" s="1" t="str">
        <f t="shared" si="28"/>
        <v>2149</v>
      </c>
      <c r="M430" s="1">
        <f t="shared" si="25"/>
        <v>1.5050300629164652</v>
      </c>
      <c r="N430" s="1">
        <f t="shared" si="26"/>
        <v>0.83809819819419218</v>
      </c>
      <c r="O430" s="1">
        <f t="shared" si="27"/>
        <v>0.14242024036785286</v>
      </c>
      <c r="P430" s="1">
        <f t="shared" si="29"/>
        <v>1.5021083292842732</v>
      </c>
    </row>
    <row r="431" spans="6:16" x14ac:dyDescent="0.25">
      <c r="F431" s="1" t="s">
        <v>26</v>
      </c>
      <c r="G431">
        <v>1.5</v>
      </c>
      <c r="H431">
        <v>0.83529122877438633</v>
      </c>
      <c r="I431">
        <v>0.1424883374337618</v>
      </c>
      <c r="J431">
        <v>1.503910938865457</v>
      </c>
      <c r="L431" s="1" t="str">
        <f t="shared" si="28"/>
        <v>2150</v>
      </c>
      <c r="M431" s="1">
        <f t="shared" si="25"/>
        <v>1.5</v>
      </c>
      <c r="N431" s="1">
        <f t="shared" si="26"/>
        <v>0.83529122877438633</v>
      </c>
      <c r="O431" s="1">
        <f t="shared" si="27"/>
        <v>0.1424883374337618</v>
      </c>
      <c r="P431" s="1">
        <f t="shared" si="29"/>
        <v>1.503910938865457</v>
      </c>
    </row>
    <row r="432" spans="6:16" x14ac:dyDescent="0.25">
      <c r="F432" s="1" t="s">
        <v>462</v>
      </c>
      <c r="G432">
        <v>1.496007532250786</v>
      </c>
      <c r="H432">
        <v>0.83251344263582416</v>
      </c>
      <c r="I432">
        <v>0.14255924772819023</v>
      </c>
      <c r="J432">
        <v>1.5093622681701755</v>
      </c>
      <c r="L432" t="str">
        <f>F436</f>
        <v>2155</v>
      </c>
      <c r="M432">
        <f>G436</f>
        <v>1.4868419746386996</v>
      </c>
      <c r="N432">
        <f>H436</f>
        <v>0.82197762414330722</v>
      </c>
      <c r="O432">
        <f>I436</f>
        <v>0.14289862127934208</v>
      </c>
      <c r="P432">
        <f>J436</f>
        <v>1.528537044236149</v>
      </c>
    </row>
    <row r="433" spans="6:16" x14ac:dyDescent="0.25">
      <c r="F433" s="1" t="s">
        <v>463</v>
      </c>
      <c r="G433">
        <v>1.4931700089199349</v>
      </c>
      <c r="H433">
        <v>0.82977888476357153</v>
      </c>
      <c r="I433">
        <v>0.1426342580976985</v>
      </c>
      <c r="J433">
        <v>1.514451717296543</v>
      </c>
      <c r="L433" t="str">
        <f>F441</f>
        <v>2160</v>
      </c>
      <c r="M433">
        <f>G441</f>
        <v>1.4813924276565238</v>
      </c>
      <c r="N433">
        <f>H441</f>
        <v>0.81085079112013625</v>
      </c>
      <c r="O433">
        <f>I441</f>
        <v>0.1434722979737996</v>
      </c>
      <c r="P433">
        <f>J441</f>
        <v>1.5502444200750674</v>
      </c>
    </row>
    <row r="434" spans="6:16" x14ac:dyDescent="0.25">
      <c r="F434" s="1" t="s">
        <v>464</v>
      </c>
      <c r="G434">
        <v>1.4907515554600088</v>
      </c>
      <c r="H434">
        <v>0.82710114613733954</v>
      </c>
      <c r="I434">
        <v>0.14271568902108159</v>
      </c>
      <c r="J434">
        <v>1.5193020548651424</v>
      </c>
      <c r="L434" t="str">
        <f>F446</f>
        <v>2165</v>
      </c>
      <c r="M434">
        <f>G446</f>
        <v>1.462671150900194</v>
      </c>
      <c r="N434">
        <f>H446</f>
        <v>0.80214556833119066</v>
      </c>
      <c r="O434">
        <f>I446</f>
        <v>0.14416340224362015</v>
      </c>
      <c r="P434">
        <f>J446</f>
        <v>1.51014122881718</v>
      </c>
    </row>
    <row r="435" spans="6:16" x14ac:dyDescent="0.25">
      <c r="F435" s="1" t="s">
        <v>465</v>
      </c>
      <c r="G435">
        <v>1.4886525729999609</v>
      </c>
      <c r="H435">
        <v>0.8244967375396276</v>
      </c>
      <c r="I435">
        <v>0.14280380126329831</v>
      </c>
      <c r="J435">
        <v>1.5239832521580996</v>
      </c>
      <c r="L435" t="str">
        <f>F451</f>
        <v>2170</v>
      </c>
      <c r="M435">
        <f>G451</f>
        <v>1.4363428411726555</v>
      </c>
      <c r="N435">
        <f>H451</f>
        <v>0.79453367267478392</v>
      </c>
      <c r="O435">
        <f>I451</f>
        <v>0.14480898170691728</v>
      </c>
      <c r="P435">
        <f>J451</f>
        <v>1.4658189264135961</v>
      </c>
    </row>
    <row r="436" spans="6:16" x14ac:dyDescent="0.25">
      <c r="F436" s="1" t="s">
        <v>466</v>
      </c>
      <c r="G436">
        <v>1.4868419746386996</v>
      </c>
      <c r="H436">
        <v>0.82197762414330722</v>
      </c>
      <c r="I436">
        <v>0.14289862127934208</v>
      </c>
      <c r="J436">
        <v>1.528537044236149</v>
      </c>
      <c r="L436" t="str">
        <f>F456</f>
        <v>2175</v>
      </c>
      <c r="M436">
        <f>G456</f>
        <v>1.3227731468100721</v>
      </c>
      <c r="N436">
        <f>H456</f>
        <v>0.78645482848790405</v>
      </c>
      <c r="O436">
        <f>I456</f>
        <v>0.14516983543506576</v>
      </c>
      <c r="P436">
        <f>J456</f>
        <v>1.1327106828127076</v>
      </c>
    </row>
    <row r="437" spans="6:16" x14ac:dyDescent="0.25">
      <c r="F437" s="1" t="s">
        <v>467</v>
      </c>
      <c r="G437">
        <v>1.485296414247987</v>
      </c>
      <c r="H437">
        <v>0.81955176438094102</v>
      </c>
      <c r="I437">
        <v>0.14300013645446236</v>
      </c>
      <c r="J437">
        <v>1.5329929065212937</v>
      </c>
      <c r="L437">
        <f>F461</f>
        <v>0</v>
      </c>
      <c r="M437">
        <f>G461</f>
        <v>0</v>
      </c>
      <c r="N437">
        <f>H461</f>
        <v>0</v>
      </c>
      <c r="O437">
        <f>I461</f>
        <v>0</v>
      </c>
      <c r="P437">
        <f>J461</f>
        <v>0</v>
      </c>
    </row>
    <row r="438" spans="6:16" x14ac:dyDescent="0.25">
      <c r="F438" s="1" t="s">
        <v>468</v>
      </c>
      <c r="G438">
        <v>1.4839954542527629</v>
      </c>
      <c r="H438">
        <v>0.81722412917694554</v>
      </c>
      <c r="I438">
        <v>0.14310831434214874</v>
      </c>
      <c r="J438">
        <v>1.5373749292553616</v>
      </c>
      <c r="L438">
        <f>F466</f>
        <v>0</v>
      </c>
      <c r="M438">
        <f>G466</f>
        <v>0</v>
      </c>
      <c r="N438">
        <f>H466</f>
        <v>0</v>
      </c>
      <c r="O438">
        <f>I466</f>
        <v>0</v>
      </c>
      <c r="P438">
        <f>J466</f>
        <v>0</v>
      </c>
    </row>
    <row r="439" spans="6:16" x14ac:dyDescent="0.25">
      <c r="F439" s="1" t="s">
        <v>469</v>
      </c>
      <c r="G439">
        <v>1.4829213122482952</v>
      </c>
      <c r="H439">
        <v>0.81499749798596277</v>
      </c>
      <c r="I439">
        <v>0.14322310735470203</v>
      </c>
      <c r="J439">
        <v>1.5417012474865139</v>
      </c>
      <c r="L439">
        <f>F471</f>
        <v>0</v>
      </c>
      <c r="M439">
        <f>G471</f>
        <v>0</v>
      </c>
      <c r="N439">
        <f>H471</f>
        <v>0</v>
      </c>
      <c r="O439">
        <f>I471</f>
        <v>0</v>
      </c>
      <c r="P439">
        <f>J471</f>
        <v>0</v>
      </c>
    </row>
    <row r="440" spans="6:16" x14ac:dyDescent="0.25">
      <c r="F440" s="1" t="s">
        <v>470</v>
      </c>
      <c r="G440">
        <v>1.4820582426573827</v>
      </c>
      <c r="H440">
        <v>0.81287304756639034</v>
      </c>
      <c r="I440">
        <v>0.14334445730062692</v>
      </c>
      <c r="J440">
        <v>1.5459872270736352</v>
      </c>
      <c r="L440">
        <f>F476</f>
        <v>0</v>
      </c>
      <c r="M440">
        <f>G476</f>
        <v>0</v>
      </c>
      <c r="N440">
        <f>H476</f>
        <v>0</v>
      </c>
      <c r="O440">
        <f>I476</f>
        <v>0</v>
      </c>
      <c r="P440">
        <f>J476</f>
        <v>0</v>
      </c>
    </row>
    <row r="441" spans="6:16" x14ac:dyDescent="0.25">
      <c r="F441" s="1" t="s">
        <v>100</v>
      </c>
      <c r="G441">
        <v>1.4813924276565238</v>
      </c>
      <c r="H441">
        <v>0.81085079112013625</v>
      </c>
      <c r="I441">
        <v>0.1434722979737996</v>
      </c>
      <c r="J441">
        <v>1.5502444200750674</v>
      </c>
      <c r="L441">
        <f>F481</f>
        <v>0</v>
      </c>
      <c r="M441">
        <f>G481</f>
        <v>0</v>
      </c>
      <c r="N441">
        <f>H481</f>
        <v>0</v>
      </c>
      <c r="O441">
        <f>I481</f>
        <v>0</v>
      </c>
      <c r="P441">
        <f>J481</f>
        <v>0</v>
      </c>
    </row>
    <row r="442" spans="6:16" x14ac:dyDescent="0.25">
      <c r="F442" s="1" t="s">
        <v>471</v>
      </c>
      <c r="G442">
        <v>1.4799907678927533</v>
      </c>
      <c r="H442">
        <v>0.80892990334756465</v>
      </c>
      <c r="I442">
        <v>0.14360655800409716</v>
      </c>
      <c r="J442">
        <v>1.5425495161923044</v>
      </c>
      <c r="L442">
        <f>F486</f>
        <v>0</v>
      </c>
      <c r="M442">
        <f>G486</f>
        <v>0</v>
      </c>
      <c r="N442">
        <f>H486</f>
        <v>0</v>
      </c>
      <c r="O442">
        <f>I486</f>
        <v>0</v>
      </c>
      <c r="P442">
        <f>J486</f>
        <v>0</v>
      </c>
    </row>
    <row r="443" spans="6:16" x14ac:dyDescent="0.25">
      <c r="F443" s="1" t="s">
        <v>472</v>
      </c>
      <c r="G443">
        <v>1.4761999305444735</v>
      </c>
      <c r="H443">
        <v>0.80710896401117871</v>
      </c>
      <c r="I443">
        <v>0.14374716224456882</v>
      </c>
      <c r="J443">
        <v>1.5347506270594733</v>
      </c>
      <c r="L443">
        <f>F491</f>
        <v>0</v>
      </c>
      <c r="M443">
        <f>G491</f>
        <v>0</v>
      </c>
      <c r="N443">
        <f>H491</f>
        <v>0</v>
      </c>
      <c r="O443">
        <f>I491</f>
        <v>0</v>
      </c>
      <c r="P443">
        <f>J491</f>
        <v>0</v>
      </c>
    </row>
    <row r="444" spans="6:16" x14ac:dyDescent="0.25">
      <c r="F444" s="1" t="s">
        <v>473</v>
      </c>
      <c r="G444">
        <v>1.4719341181235563</v>
      </c>
      <c r="H444">
        <v>0.80538613790743885</v>
      </c>
      <c r="I444">
        <v>0.14388747818354811</v>
      </c>
      <c r="J444">
        <v>1.5267628502331014</v>
      </c>
      <c r="L444">
        <f>F496</f>
        <v>0</v>
      </c>
      <c r="M444">
        <f>G496</f>
        <v>0</v>
      </c>
      <c r="N444">
        <f>H496</f>
        <v>0</v>
      </c>
      <c r="O444">
        <f>I496</f>
        <v>0</v>
      </c>
      <c r="P444">
        <f>J496</f>
        <v>0</v>
      </c>
    </row>
    <row r="445" spans="6:16" x14ac:dyDescent="0.25">
      <c r="F445" s="1" t="s">
        <v>474</v>
      </c>
      <c r="G445">
        <v>1.4674126501477229</v>
      </c>
      <c r="H445">
        <v>0.80373844536258376</v>
      </c>
      <c r="I445">
        <v>0.14402638456614089</v>
      </c>
      <c r="J445">
        <v>1.5185546369511997</v>
      </c>
      <c r="L445">
        <f>F501</f>
        <v>0</v>
      </c>
      <c r="M445">
        <f>G501</f>
        <v>0</v>
      </c>
      <c r="N445">
        <f>H501</f>
        <v>0</v>
      </c>
      <c r="O445">
        <f>I501</f>
        <v>0</v>
      </c>
      <c r="P445">
        <f>J501</f>
        <v>0</v>
      </c>
    </row>
    <row r="446" spans="6:16" x14ac:dyDescent="0.25">
      <c r="F446" s="1" t="s">
        <v>475</v>
      </c>
      <c r="G446">
        <v>1.462671150900194</v>
      </c>
      <c r="H446">
        <v>0.80214556833119066</v>
      </c>
      <c r="I446">
        <v>0.14416340224362015</v>
      </c>
      <c r="J446">
        <v>1.51014122881718</v>
      </c>
      <c r="L446">
        <f>F506</f>
        <v>0</v>
      </c>
      <c r="M446">
        <f>G506</f>
        <v>0</v>
      </c>
      <c r="N446">
        <f>H506</f>
        <v>0</v>
      </c>
      <c r="O446">
        <f>I506</f>
        <v>0</v>
      </c>
      <c r="P446">
        <f>J506</f>
        <v>0</v>
      </c>
    </row>
    <row r="447" spans="6:16" x14ac:dyDescent="0.25">
      <c r="F447" s="1" t="s">
        <v>476</v>
      </c>
      <c r="G447">
        <v>1.4577309505577576</v>
      </c>
      <c r="H447">
        <v>0.80059120984892052</v>
      </c>
      <c r="I447">
        <v>0.1442981570320892</v>
      </c>
      <c r="J447">
        <v>1.5015498238401654</v>
      </c>
      <c r="L447">
        <f>F511</f>
        <v>0</v>
      </c>
      <c r="M447">
        <f>G511</f>
        <v>0</v>
      </c>
      <c r="N447">
        <f>H511</f>
        <v>0</v>
      </c>
      <c r="O447">
        <f>I511</f>
        <v>0</v>
      </c>
      <c r="P447">
        <f>J511</f>
        <v>0</v>
      </c>
    </row>
    <row r="448" spans="6:16" x14ac:dyDescent="0.25">
      <c r="F448" s="1" t="s">
        <v>477</v>
      </c>
      <c r="G448">
        <v>1.4526118492824145</v>
      </c>
      <c r="H448">
        <v>0.79906233404376636</v>
      </c>
      <c r="I448">
        <v>0.14443033362588667</v>
      </c>
      <c r="J448">
        <v>1.4928036003960878</v>
      </c>
      <c r="L448">
        <f>F516</f>
        <v>0</v>
      </c>
      <c r="M448">
        <f>G516</f>
        <v>0</v>
      </c>
      <c r="N448">
        <f>H516</f>
        <v>0</v>
      </c>
      <c r="O448">
        <f>I516</f>
        <v>0</v>
      </c>
      <c r="P448">
        <f>J516</f>
        <v>0</v>
      </c>
    </row>
    <row r="449" spans="6:16" x14ac:dyDescent="0.25">
      <c r="F449" s="1" t="s">
        <v>478</v>
      </c>
      <c r="G449">
        <v>1.4473311294362774</v>
      </c>
      <c r="H449">
        <v>0.7975484688825607</v>
      </c>
      <c r="I449">
        <v>0.14455966941305981</v>
      </c>
      <c r="J449">
        <v>1.4839226538564252</v>
      </c>
      <c r="L449">
        <f>F521</f>
        <v>0</v>
      </c>
      <c r="M449">
        <f>G521</f>
        <v>0</v>
      </c>
      <c r="N449">
        <f>H521</f>
        <v>0</v>
      </c>
      <c r="O449">
        <f>I521</f>
        <v>0</v>
      </c>
      <c r="P449">
        <f>J521</f>
        <v>0</v>
      </c>
    </row>
    <row r="450" spans="6:16" x14ac:dyDescent="0.25">
      <c r="F450" s="1" t="s">
        <v>479</v>
      </c>
      <c r="G450">
        <v>1.4419038407162785</v>
      </c>
      <c r="H450">
        <v>0.7960411819430836</v>
      </c>
      <c r="I450">
        <v>0.1446859459349886</v>
      </c>
      <c r="J450">
        <v>1.4749238221252297</v>
      </c>
      <c r="L450">
        <f>F526</f>
        <v>0</v>
      </c>
      <c r="M450">
        <f>G526</f>
        <v>0</v>
      </c>
      <c r="N450">
        <f>H526</f>
        <v>0</v>
      </c>
      <c r="O450">
        <f>I526</f>
        <v>0</v>
      </c>
      <c r="P450">
        <f>J526</f>
        <v>0</v>
      </c>
    </row>
    <row r="451" spans="6:16" x14ac:dyDescent="0.25">
      <c r="F451" s="1" t="s">
        <v>101</v>
      </c>
      <c r="G451">
        <v>1.4363428411726555</v>
      </c>
      <c r="H451">
        <v>0.79453367267478392</v>
      </c>
      <c r="I451">
        <v>0.14480898170691728</v>
      </c>
      <c r="J451">
        <v>1.4658189264135961</v>
      </c>
      <c r="L451">
        <f>F531</f>
        <v>0</v>
      </c>
      <c r="M451">
        <f>G531</f>
        <v>0</v>
      </c>
      <c r="N451">
        <f>H531</f>
        <v>0</v>
      </c>
      <c r="O451">
        <f>I531</f>
        <v>0</v>
      </c>
      <c r="P451">
        <f>J531</f>
        <v>0</v>
      </c>
    </row>
    <row r="452" spans="6:16" x14ac:dyDescent="0.25">
      <c r="F452" s="1" t="s">
        <v>480</v>
      </c>
      <c r="G452">
        <v>1.4263273663407736</v>
      </c>
      <c r="H452">
        <v>0.79302045280103661</v>
      </c>
      <c r="I452">
        <v>0.14492862597452916</v>
      </c>
      <c r="J452">
        <v>1.4004791210015872</v>
      </c>
      <c r="L452">
        <f>F536</f>
        <v>0</v>
      </c>
      <c r="M452">
        <f>G536</f>
        <v>0</v>
      </c>
      <c r="N452">
        <f>H536</f>
        <v>0</v>
      </c>
      <c r="O452">
        <f>I536</f>
        <v>0</v>
      </c>
      <c r="P452">
        <f>J536</f>
        <v>0</v>
      </c>
    </row>
    <row r="453" spans="6:16" x14ac:dyDescent="0.25">
      <c r="F453" s="1" t="s">
        <v>481</v>
      </c>
      <c r="G453">
        <v>1.4041550305133998</v>
      </c>
      <c r="H453">
        <v>0.79149709329339257</v>
      </c>
      <c r="I453">
        <v>0.14504475228645841</v>
      </c>
      <c r="J453">
        <v>1.3348053345172031</v>
      </c>
      <c r="L453">
        <f>F541</f>
        <v>0</v>
      </c>
      <c r="M453">
        <f>G541</f>
        <v>0</v>
      </c>
      <c r="N453">
        <f>H541</f>
        <v>0</v>
      </c>
      <c r="O453">
        <f>I541</f>
        <v>0</v>
      </c>
      <c r="P453">
        <f>J541</f>
        <v>0</v>
      </c>
    </row>
    <row r="454" spans="6:16" x14ac:dyDescent="0.25">
      <c r="F454" s="1" t="s">
        <v>482</v>
      </c>
      <c r="G454">
        <v>1.3789253745838292</v>
      </c>
      <c r="H454">
        <v>0.7899600189398619</v>
      </c>
      <c r="I454">
        <v>0.14512641560914874</v>
      </c>
      <c r="J454">
        <v>1.2683612564534388</v>
      </c>
      <c r="L454">
        <f>F546</f>
        <v>0</v>
      </c>
      <c r="M454">
        <f>G546</f>
        <v>0</v>
      </c>
      <c r="N454">
        <f>H546</f>
        <v>0</v>
      </c>
      <c r="O454">
        <f>I546</f>
        <v>0</v>
      </c>
      <c r="P454">
        <f>J546</f>
        <v>0</v>
      </c>
    </row>
    <row r="455" spans="6:16" x14ac:dyDescent="0.25">
      <c r="F455" s="1" t="s">
        <v>483</v>
      </c>
      <c r="G455">
        <v>1.3517260711363011</v>
      </c>
      <c r="H455">
        <v>0.78830818982388617</v>
      </c>
      <c r="I455">
        <v>0.1451687252731505</v>
      </c>
      <c r="J455">
        <v>1.2009830958647305</v>
      </c>
      <c r="L455">
        <f>F551</f>
        <v>0</v>
      </c>
      <c r="M455">
        <f>G551</f>
        <v>0</v>
      </c>
      <c r="N455">
        <f>H551</f>
        <v>0</v>
      </c>
      <c r="O455">
        <f>I551</f>
        <v>0</v>
      </c>
      <c r="P455">
        <f>J551</f>
        <v>0</v>
      </c>
    </row>
    <row r="456" spans="6:16" x14ac:dyDescent="0.25">
      <c r="F456" s="1" t="s">
        <v>484</v>
      </c>
      <c r="G456">
        <v>1.3227731468100721</v>
      </c>
      <c r="H456">
        <v>0.78645482848790405</v>
      </c>
      <c r="I456">
        <v>0.14516983543506576</v>
      </c>
      <c r="J456">
        <v>1.1327106828127076</v>
      </c>
      <c r="L456">
        <f>F556</f>
        <v>0</v>
      </c>
      <c r="M456">
        <f>G556</f>
        <v>0</v>
      </c>
      <c r="N456">
        <f>H556</f>
        <v>0</v>
      </c>
      <c r="O456">
        <f>I556</f>
        <v>0</v>
      </c>
      <c r="P456">
        <f>J556</f>
        <v>0</v>
      </c>
    </row>
    <row r="457" spans="6:16" x14ac:dyDescent="0.25">
      <c r="F457" s="1" t="s">
        <v>485</v>
      </c>
      <c r="G457">
        <v>1.292204749146129</v>
      </c>
      <c r="H457">
        <v>0.78433329047218869</v>
      </c>
      <c r="I457">
        <v>0.14512841021089748</v>
      </c>
      <c r="J457">
        <v>1.0636207060043921</v>
      </c>
      <c r="L457">
        <f>F561</f>
        <v>0</v>
      </c>
      <c r="M457">
        <f>G561</f>
        <v>0</v>
      </c>
      <c r="N457">
        <f>H561</f>
        <v>0</v>
      </c>
      <c r="O457">
        <f>I561</f>
        <v>0</v>
      </c>
      <c r="P457">
        <f>J561</f>
        <v>0</v>
      </c>
    </row>
    <row r="458" spans="6:16" x14ac:dyDescent="0.25">
      <c r="F458" s="1" t="s">
        <v>486</v>
      </c>
      <c r="G458">
        <v>1.2601433473297525</v>
      </c>
      <c r="H458">
        <v>0.7818930867361148</v>
      </c>
      <c r="I458">
        <v>0.14504339091928847</v>
      </c>
      <c r="J458">
        <v>0.99378957575757443</v>
      </c>
      <c r="L458">
        <f>F566</f>
        <v>0</v>
      </c>
      <c r="M458">
        <f>G566</f>
        <v>0</v>
      </c>
      <c r="N458">
        <f>H566</f>
        <v>0</v>
      </c>
      <c r="O458">
        <f>I566</f>
        <v>0</v>
      </c>
      <c r="P458">
        <f>J566</f>
        <v>0</v>
      </c>
    </row>
    <row r="459" spans="6:16" x14ac:dyDescent="0.25">
      <c r="F459" s="1" t="s">
        <v>487</v>
      </c>
      <c r="G459">
        <v>1.2266977775289258</v>
      </c>
      <c r="H459">
        <v>0.77909626484313022</v>
      </c>
      <c r="I459">
        <v>0.14491394939820468</v>
      </c>
      <c r="J459">
        <v>0.92327952648985701</v>
      </c>
      <c r="L459">
        <f>F571</f>
        <v>0</v>
      </c>
      <c r="M459">
        <f>G571</f>
        <v>0</v>
      </c>
      <c r="N459">
        <f>H571</f>
        <v>0</v>
      </c>
      <c r="O459">
        <f>I571</f>
        <v>0</v>
      </c>
      <c r="P459">
        <f>J571</f>
        <v>0</v>
      </c>
    </row>
    <row r="460" spans="6:16" x14ac:dyDescent="0.25">
      <c r="F460" s="1" t="s">
        <v>488</v>
      </c>
      <c r="G460">
        <v>1.1919627563973023</v>
      </c>
      <c r="H460">
        <v>0.77591464588492398</v>
      </c>
      <c r="I460">
        <v>0.14473945158877907</v>
      </c>
      <c r="J460">
        <v>0.85213971914044329</v>
      </c>
      <c r="L460">
        <f>F576</f>
        <v>0</v>
      </c>
      <c r="M460">
        <f>G576</f>
        <v>0</v>
      </c>
      <c r="N460">
        <f>H576</f>
        <v>0</v>
      </c>
      <c r="O460">
        <f>I576</f>
        <v>0</v>
      </c>
      <c r="P460">
        <f>J576</f>
        <v>0</v>
      </c>
    </row>
    <row r="461" spans="6:16" x14ac:dyDescent="0.25">
      <c r="F461" s="1"/>
      <c r="L461">
        <f>F581</f>
        <v>0</v>
      </c>
      <c r="M461">
        <f>G581</f>
        <v>0</v>
      </c>
      <c r="N461">
        <f>H581</f>
        <v>0</v>
      </c>
      <c r="O461">
        <f>I581</f>
        <v>0</v>
      </c>
      <c r="P461">
        <f>J581</f>
        <v>0</v>
      </c>
    </row>
    <row r="462" spans="6:16" x14ac:dyDescent="0.25">
      <c r="F462" s="1"/>
    </row>
    <row r="463" spans="6:16" x14ac:dyDescent="0.25">
      <c r="F463" s="1"/>
    </row>
    <row r="464" spans="6:16" x14ac:dyDescent="0.25">
      <c r="F464" s="1"/>
    </row>
    <row r="465" spans="6:6" x14ac:dyDescent="0.25">
      <c r="F465" s="1"/>
    </row>
    <row r="466" spans="6:6" x14ac:dyDescent="0.25">
      <c r="F466" s="1"/>
    </row>
    <row r="467" spans="6:6" x14ac:dyDescent="0.25">
      <c r="F467" s="1"/>
    </row>
    <row r="468" spans="6:6" x14ac:dyDescent="0.25">
      <c r="F468" s="1"/>
    </row>
    <row r="469" spans="6:6" x14ac:dyDescent="0.25">
      <c r="F469" s="1"/>
    </row>
    <row r="470" spans="6:6" x14ac:dyDescent="0.25">
      <c r="F470" s="1"/>
    </row>
    <row r="471" spans="6:6" x14ac:dyDescent="0.25">
      <c r="F471" s="1"/>
    </row>
    <row r="472" spans="6:6" x14ac:dyDescent="0.25">
      <c r="F472" s="1"/>
    </row>
    <row r="473" spans="6:6" x14ac:dyDescent="0.25">
      <c r="F473" s="1"/>
    </row>
    <row r="474" spans="6:6" x14ac:dyDescent="0.25">
      <c r="F474" s="1"/>
    </row>
    <row r="475" spans="6:6" x14ac:dyDescent="0.25">
      <c r="F475" s="1"/>
    </row>
    <row r="476" spans="6:6" x14ac:dyDescent="0.25">
      <c r="F476" s="1"/>
    </row>
    <row r="477" spans="6:6" x14ac:dyDescent="0.25">
      <c r="F477" s="1"/>
    </row>
    <row r="478" spans="6:6" x14ac:dyDescent="0.25">
      <c r="F478" s="1"/>
    </row>
    <row r="479" spans="6:6" x14ac:dyDescent="0.25">
      <c r="F479" s="1"/>
    </row>
    <row r="480" spans="6:6" x14ac:dyDescent="0.25">
      <c r="F480" s="1"/>
    </row>
    <row r="481" spans="6:6" x14ac:dyDescent="0.25">
      <c r="F481" s="1"/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  <row r="494" spans="6:6" x14ac:dyDescent="0.25">
      <c r="F494" s="1"/>
    </row>
    <row r="495" spans="6:6" x14ac:dyDescent="0.25">
      <c r="F495" s="1"/>
    </row>
    <row r="496" spans="6:6" x14ac:dyDescent="0.25">
      <c r="F496" s="1"/>
    </row>
    <row r="497" spans="6:6" x14ac:dyDescent="0.25">
      <c r="F497" s="1"/>
    </row>
    <row r="498" spans="6:6" x14ac:dyDescent="0.25">
      <c r="F498" s="1"/>
    </row>
    <row r="499" spans="6:6" x14ac:dyDescent="0.25">
      <c r="F499" s="1"/>
    </row>
    <row r="500" spans="6:6" x14ac:dyDescent="0.25">
      <c r="F500" s="1"/>
    </row>
    <row r="501" spans="6:6" x14ac:dyDescent="0.25">
      <c r="F501" s="1"/>
    </row>
    <row r="502" spans="6:6" x14ac:dyDescent="0.25">
      <c r="F502" s="1"/>
    </row>
    <row r="503" spans="6:6" x14ac:dyDescent="0.25">
      <c r="F503" s="1"/>
    </row>
    <row r="504" spans="6:6" x14ac:dyDescent="0.25">
      <c r="F504" s="1"/>
    </row>
    <row r="505" spans="6:6" x14ac:dyDescent="0.25">
      <c r="F505" s="1"/>
    </row>
    <row r="506" spans="6:6" x14ac:dyDescent="0.25">
      <c r="F506" s="1"/>
    </row>
    <row r="507" spans="6:6" x14ac:dyDescent="0.25">
      <c r="F507" s="1"/>
    </row>
    <row r="508" spans="6:6" x14ac:dyDescent="0.25">
      <c r="F508" s="1"/>
    </row>
    <row r="509" spans="6:6" x14ac:dyDescent="0.25">
      <c r="F509" s="1"/>
    </row>
    <row r="510" spans="6:6" x14ac:dyDescent="0.25">
      <c r="F510" s="1"/>
    </row>
    <row r="511" spans="6:6" x14ac:dyDescent="0.25">
      <c r="F511" s="1"/>
    </row>
    <row r="512" spans="6:6" x14ac:dyDescent="0.25">
      <c r="F512" s="1"/>
    </row>
    <row r="513" spans="6:6" x14ac:dyDescent="0.25">
      <c r="F513" s="1"/>
    </row>
    <row r="514" spans="6:6" x14ac:dyDescent="0.25">
      <c r="F514" s="1"/>
    </row>
    <row r="515" spans="6:6" x14ac:dyDescent="0.25">
      <c r="F515" s="1"/>
    </row>
    <row r="516" spans="6:6" x14ac:dyDescent="0.25">
      <c r="F516" s="1"/>
    </row>
    <row r="517" spans="6:6" x14ac:dyDescent="0.25">
      <c r="F517" s="1"/>
    </row>
    <row r="518" spans="6:6" x14ac:dyDescent="0.25">
      <c r="F518" s="1"/>
    </row>
    <row r="519" spans="6:6" x14ac:dyDescent="0.25">
      <c r="F519" s="1"/>
    </row>
    <row r="520" spans="6:6" x14ac:dyDescent="0.25">
      <c r="F520" s="1"/>
    </row>
    <row r="521" spans="6:6" x14ac:dyDescent="0.25">
      <c r="F521" s="1"/>
    </row>
    <row r="522" spans="6:6" x14ac:dyDescent="0.25">
      <c r="F522" s="1"/>
    </row>
    <row r="523" spans="6:6" x14ac:dyDescent="0.25">
      <c r="F523" s="1"/>
    </row>
    <row r="524" spans="6:6" x14ac:dyDescent="0.25">
      <c r="F524" s="1"/>
    </row>
    <row r="525" spans="6:6" x14ac:dyDescent="0.25">
      <c r="F525" s="1"/>
    </row>
    <row r="526" spans="6:6" x14ac:dyDescent="0.25">
      <c r="F526" s="1"/>
    </row>
    <row r="527" spans="6:6" x14ac:dyDescent="0.25">
      <c r="F527" s="1"/>
    </row>
    <row r="528" spans="6:6" x14ac:dyDescent="0.25">
      <c r="F528" s="1"/>
    </row>
    <row r="529" spans="6:6" x14ac:dyDescent="0.25">
      <c r="F529" s="1"/>
    </row>
    <row r="530" spans="6:6" x14ac:dyDescent="0.25">
      <c r="F530" s="1"/>
    </row>
    <row r="531" spans="6:6" x14ac:dyDescent="0.25">
      <c r="F531" s="1"/>
    </row>
    <row r="532" spans="6:6" x14ac:dyDescent="0.25">
      <c r="F532" s="1"/>
    </row>
    <row r="533" spans="6:6" x14ac:dyDescent="0.25">
      <c r="F533" s="1"/>
    </row>
    <row r="534" spans="6:6" x14ac:dyDescent="0.25">
      <c r="F534" s="1"/>
    </row>
    <row r="535" spans="6:6" x14ac:dyDescent="0.25">
      <c r="F535" s="1"/>
    </row>
    <row r="536" spans="6:6" x14ac:dyDescent="0.25">
      <c r="F536" s="1"/>
    </row>
    <row r="537" spans="6:6" x14ac:dyDescent="0.25">
      <c r="F537" s="1"/>
    </row>
    <row r="538" spans="6:6" x14ac:dyDescent="0.25">
      <c r="F538" s="1"/>
    </row>
    <row r="539" spans="6:6" x14ac:dyDescent="0.25">
      <c r="F539" s="1"/>
    </row>
    <row r="540" spans="6:6" x14ac:dyDescent="0.25">
      <c r="F540" s="1"/>
    </row>
    <row r="541" spans="6:6" x14ac:dyDescent="0.25">
      <c r="F541" s="1"/>
    </row>
    <row r="542" spans="6:6" x14ac:dyDescent="0.25">
      <c r="F542" s="1"/>
    </row>
    <row r="543" spans="6:6" x14ac:dyDescent="0.25">
      <c r="F543" s="1"/>
    </row>
    <row r="544" spans="6:6" x14ac:dyDescent="0.25">
      <c r="F544" s="1"/>
    </row>
    <row r="545" spans="6:6" x14ac:dyDescent="0.25">
      <c r="F545" s="1"/>
    </row>
    <row r="546" spans="6:6" x14ac:dyDescent="0.25">
      <c r="F546" s="1"/>
    </row>
    <row r="547" spans="6:6" x14ac:dyDescent="0.25">
      <c r="F547" s="1"/>
    </row>
    <row r="548" spans="6:6" x14ac:dyDescent="0.25">
      <c r="F548" s="1"/>
    </row>
    <row r="549" spans="6:6" x14ac:dyDescent="0.25">
      <c r="F549" s="1"/>
    </row>
    <row r="550" spans="6:6" x14ac:dyDescent="0.25">
      <c r="F550" s="1"/>
    </row>
    <row r="551" spans="6:6" x14ac:dyDescent="0.25">
      <c r="F551" s="1"/>
    </row>
    <row r="552" spans="6:6" x14ac:dyDescent="0.25">
      <c r="F552" s="1"/>
    </row>
    <row r="553" spans="6:6" x14ac:dyDescent="0.25">
      <c r="F553" s="1"/>
    </row>
    <row r="554" spans="6:6" x14ac:dyDescent="0.25">
      <c r="F554" s="1"/>
    </row>
    <row r="555" spans="6:6" x14ac:dyDescent="0.25">
      <c r="F555" s="1"/>
    </row>
    <row r="556" spans="6:6" x14ac:dyDescent="0.25">
      <c r="F556" s="1"/>
    </row>
    <row r="557" spans="6:6" x14ac:dyDescent="0.25">
      <c r="F557" s="1"/>
    </row>
    <row r="558" spans="6:6" x14ac:dyDescent="0.25">
      <c r="F558" s="1"/>
    </row>
    <row r="559" spans="6:6" x14ac:dyDescent="0.25">
      <c r="F559" s="1"/>
    </row>
    <row r="560" spans="6:6" x14ac:dyDescent="0.25">
      <c r="F560" s="1"/>
    </row>
    <row r="561" spans="6:6" x14ac:dyDescent="0.25">
      <c r="F561" s="1"/>
    </row>
    <row r="562" spans="6:6" x14ac:dyDescent="0.25">
      <c r="F562" s="1"/>
    </row>
    <row r="563" spans="6:6" x14ac:dyDescent="0.25">
      <c r="F563" s="1"/>
    </row>
    <row r="564" spans="6:6" x14ac:dyDescent="0.25">
      <c r="F564" s="1"/>
    </row>
    <row r="565" spans="6:6" x14ac:dyDescent="0.25">
      <c r="F565" s="1"/>
    </row>
    <row r="566" spans="6:6" x14ac:dyDescent="0.25">
      <c r="F566" s="1"/>
    </row>
    <row r="567" spans="6:6" x14ac:dyDescent="0.25">
      <c r="F567" s="1"/>
    </row>
    <row r="568" spans="6:6" x14ac:dyDescent="0.25">
      <c r="F568" s="1"/>
    </row>
    <row r="569" spans="6:6" x14ac:dyDescent="0.25">
      <c r="F569" s="1"/>
    </row>
    <row r="570" spans="6:6" x14ac:dyDescent="0.25">
      <c r="F570" s="1"/>
    </row>
    <row r="571" spans="6:6" x14ac:dyDescent="0.25">
      <c r="F571" s="1"/>
    </row>
    <row r="572" spans="6:6" x14ac:dyDescent="0.25">
      <c r="F572" s="1"/>
    </row>
    <row r="573" spans="6:6" x14ac:dyDescent="0.25">
      <c r="F573" s="1"/>
    </row>
    <row r="574" spans="6:6" x14ac:dyDescent="0.25">
      <c r="F574" s="1"/>
    </row>
    <row r="575" spans="6:6" x14ac:dyDescent="0.25">
      <c r="F575" s="1"/>
    </row>
    <row r="576" spans="6:6" x14ac:dyDescent="0.25">
      <c r="F576" s="1"/>
    </row>
    <row r="577" spans="6:6" x14ac:dyDescent="0.25">
      <c r="F577" s="1"/>
    </row>
    <row r="578" spans="6:6" x14ac:dyDescent="0.25">
      <c r="F578" s="1"/>
    </row>
    <row r="579" spans="6:6" x14ac:dyDescent="0.25">
      <c r="F579" s="1"/>
    </row>
    <row r="580" spans="6:6" x14ac:dyDescent="0.25">
      <c r="F580" s="1"/>
    </row>
    <row r="581" spans="6:6" x14ac:dyDescent="0.25">
      <c r="F581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workbookViewId="0"/>
  </sheetViews>
  <sheetFormatPr defaultRowHeight="15" x14ac:dyDescent="0.25"/>
  <sheetData>
    <row r="1" spans="1:33" x14ac:dyDescent="0.25"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100</v>
      </c>
      <c r="S1" s="1" t="s">
        <v>101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 t="s">
        <v>50</v>
      </c>
      <c r="B2" s="1" t="s">
        <v>40</v>
      </c>
      <c r="C2">
        <v>34</v>
      </c>
      <c r="D2">
        <v>21.222936165751818</v>
      </c>
      <c r="E2">
        <v>9.7405033824806857</v>
      </c>
      <c r="F2">
        <v>4.4615512872287439</v>
      </c>
      <c r="G2">
        <v>2.0467717870401971</v>
      </c>
      <c r="H2">
        <v>0.93964374595278111</v>
      </c>
      <c r="I2">
        <v>0.43308626722971222</v>
      </c>
      <c r="J2">
        <v>0.20386254375126581</v>
      </c>
      <c r="K2">
        <v>9.5998383665992559E-2</v>
      </c>
      <c r="L2">
        <v>4.5599856207402638E-2</v>
      </c>
      <c r="M2">
        <v>5.6385418824648047E-3</v>
      </c>
      <c r="N2">
        <v>2.4384703556988123E-3</v>
      </c>
      <c r="O2">
        <v>1.1508550017466459E-3</v>
      </c>
      <c r="P2">
        <v>5.7728247803114888E-4</v>
      </c>
      <c r="Q2">
        <v>2.8957171749351975E-4</v>
      </c>
      <c r="R2">
        <v>0.73622339664377212</v>
      </c>
      <c r="S2">
        <v>0.36929836178666531</v>
      </c>
    </row>
    <row r="3" spans="1:33" x14ac:dyDescent="0.25">
      <c r="A3" s="1" t="s">
        <v>50</v>
      </c>
      <c r="B3" s="1" t="s">
        <v>41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33" x14ac:dyDescent="0.25">
      <c r="A4" s="1" t="s">
        <v>50</v>
      </c>
      <c r="B4" s="1" t="s">
        <v>39</v>
      </c>
      <c r="C4">
        <v>0</v>
      </c>
      <c r="D4">
        <v>4.9592572001259159</v>
      </c>
      <c r="E4">
        <v>9.7288570196549831</v>
      </c>
      <c r="F4">
        <v>13.449978310184772</v>
      </c>
      <c r="G4">
        <v>16.763595826271583</v>
      </c>
      <c r="H4">
        <v>20.137955203685692</v>
      </c>
      <c r="I4">
        <v>24.081462858923519</v>
      </c>
      <c r="J4">
        <v>28.381773178864549</v>
      </c>
      <c r="K4">
        <v>32.555281854050492</v>
      </c>
      <c r="L4">
        <v>36.752880039794498</v>
      </c>
      <c r="M4">
        <v>38.580994754615325</v>
      </c>
      <c r="N4">
        <v>37.454111094165874</v>
      </c>
      <c r="O4">
        <v>35.739497338327858</v>
      </c>
      <c r="P4">
        <v>35.739497338327851</v>
      </c>
      <c r="Q4">
        <v>35.739497338327851</v>
      </c>
      <c r="R4">
        <v>35.739497338327851</v>
      </c>
      <c r="S4">
        <v>16.33476776721951</v>
      </c>
    </row>
    <row r="5" spans="1:33" x14ac:dyDescent="0.25">
      <c r="A5" s="1" t="s">
        <v>50</v>
      </c>
      <c r="B5" s="1" t="s">
        <v>44</v>
      </c>
      <c r="C5">
        <v>0</v>
      </c>
      <c r="D5">
        <v>1.337277371138589</v>
      </c>
      <c r="E5">
        <v>5.092479252407462</v>
      </c>
      <c r="F5">
        <v>7.419913973146433</v>
      </c>
      <c r="G5">
        <v>10.17735052768951</v>
      </c>
      <c r="H5">
        <v>12.62775890200766</v>
      </c>
      <c r="I5">
        <v>15.28323529561372</v>
      </c>
      <c r="J5">
        <v>18.093499464024806</v>
      </c>
      <c r="K5">
        <v>20.790587199247007</v>
      </c>
      <c r="L5">
        <v>9.8756640533831757</v>
      </c>
      <c r="M5">
        <v>4.6856298347395473</v>
      </c>
      <c r="N5">
        <v>2.2067476250670266</v>
      </c>
      <c r="O5">
        <v>1.0414916613464889</v>
      </c>
      <c r="P5">
        <v>0.52242453323693128</v>
      </c>
      <c r="Q5">
        <v>0.26205432367549852</v>
      </c>
      <c r="R5">
        <v>0.13144954761509725</v>
      </c>
      <c r="S5">
        <v>6.5936647508286331E-2</v>
      </c>
    </row>
    <row r="6" spans="1:33" x14ac:dyDescent="0.25">
      <c r="A6" s="1" t="s">
        <v>50</v>
      </c>
      <c r="B6" s="1" t="s"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4.7242740169112531</v>
      </c>
      <c r="S6">
        <v>7.873213577115596</v>
      </c>
    </row>
    <row r="7" spans="1:33" x14ac:dyDescent="0.25">
      <c r="A7" s="1" t="s">
        <v>50</v>
      </c>
      <c r="B7" s="1" t="s">
        <v>38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13.912483897282444</v>
      </c>
      <c r="M7">
        <v>20.41977111861474</v>
      </c>
      <c r="N7">
        <v>22.218608988384553</v>
      </c>
      <c r="O7">
        <v>22.290398842091658</v>
      </c>
      <c r="P7">
        <v>22.821514857573977</v>
      </c>
      <c r="Q7">
        <v>23.087928931522764</v>
      </c>
      <c r="R7">
        <v>17.520315331018843</v>
      </c>
      <c r="S7">
        <v>47.412077187356509</v>
      </c>
    </row>
    <row r="8" spans="1:33" x14ac:dyDescent="0.25">
      <c r="A8" s="1" t="s">
        <v>55</v>
      </c>
      <c r="B8" s="1" t="s">
        <v>40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33" x14ac:dyDescent="0.25">
      <c r="A9" s="1" t="s">
        <v>55</v>
      </c>
      <c r="B9" s="1" t="s">
        <v>41</v>
      </c>
      <c r="C9">
        <v>10.137600000000001</v>
      </c>
      <c r="D9">
        <v>13.507200000000003</v>
      </c>
      <c r="E9">
        <v>15.3408</v>
      </c>
      <c r="F9">
        <v>16.757999999999999</v>
      </c>
      <c r="G9">
        <v>18.4986</v>
      </c>
      <c r="H9">
        <v>20.624000000000002</v>
      </c>
      <c r="I9">
        <v>23.848800000000001</v>
      </c>
      <c r="J9">
        <v>27.875800000000002</v>
      </c>
      <c r="K9">
        <v>35.1432</v>
      </c>
      <c r="L9">
        <v>35.756</v>
      </c>
      <c r="M9">
        <v>39.921000000000006</v>
      </c>
      <c r="N9">
        <v>38.92</v>
      </c>
      <c r="O9">
        <v>36.280999999999999</v>
      </c>
      <c r="P9">
        <v>36.280999999999999</v>
      </c>
      <c r="Q9">
        <v>36.280999999999999</v>
      </c>
      <c r="R9">
        <v>36.280999999999999</v>
      </c>
      <c r="S9">
        <v>36.280999999999999</v>
      </c>
    </row>
    <row r="10" spans="1:33" x14ac:dyDescent="0.25">
      <c r="A10" s="1" t="s">
        <v>55</v>
      </c>
      <c r="B10" s="1" t="s">
        <v>39</v>
      </c>
      <c r="C10">
        <v>0.21120000000000003</v>
      </c>
      <c r="D10">
        <v>0.28140000000000004</v>
      </c>
      <c r="E10">
        <v>0.48959999999999998</v>
      </c>
      <c r="F10">
        <v>0.93099999999999994</v>
      </c>
      <c r="G10">
        <v>1.5057000000000003</v>
      </c>
      <c r="H10">
        <v>2.5780000000000003</v>
      </c>
      <c r="I10">
        <v>3.7655999999999996</v>
      </c>
      <c r="J10">
        <v>4.8971</v>
      </c>
      <c r="K10">
        <v>6.833400000000001</v>
      </c>
      <c r="L10">
        <v>7.661999999999999</v>
      </c>
      <c r="M10">
        <v>8.5544999999999991</v>
      </c>
      <c r="N10">
        <v>8.3400000000000016</v>
      </c>
      <c r="O10">
        <v>7.7744999999999997</v>
      </c>
      <c r="P10">
        <v>7.7744999999999997</v>
      </c>
      <c r="Q10">
        <v>7.7744999999999997</v>
      </c>
      <c r="R10">
        <v>7.7744999999999997</v>
      </c>
      <c r="S10">
        <v>7.7744999999999997</v>
      </c>
    </row>
    <row r="11" spans="1:33" x14ac:dyDescent="0.25">
      <c r="A11" s="1" t="s">
        <v>55</v>
      </c>
      <c r="B11" s="1" t="s">
        <v>44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3" x14ac:dyDescent="0.25">
      <c r="A12" s="1" t="s">
        <v>55</v>
      </c>
      <c r="B12" s="1" t="s">
        <v>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3" x14ac:dyDescent="0.25">
      <c r="A13" s="1" t="s">
        <v>55</v>
      </c>
      <c r="B13" s="1" t="s">
        <v>38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33" x14ac:dyDescent="0.25">
      <c r="A14" s="1" t="s">
        <v>56</v>
      </c>
      <c r="B14" s="1" t="s">
        <v>40</v>
      </c>
      <c r="C14">
        <v>5.76</v>
      </c>
      <c r="D14">
        <v>5.2443184417416742</v>
      </c>
      <c r="E14">
        <v>5.0013313396072849</v>
      </c>
      <c r="F14">
        <v>5.0615878138026096</v>
      </c>
      <c r="G14">
        <v>5.0439826138901971</v>
      </c>
      <c r="H14">
        <v>4.9641740762623243</v>
      </c>
      <c r="I14">
        <v>3.5254146656157994</v>
      </c>
      <c r="J14">
        <v>2.0615290170324672</v>
      </c>
      <c r="K14">
        <v>0.98128112950324309</v>
      </c>
      <c r="L14">
        <v>0.46701496441956675</v>
      </c>
      <c r="M14">
        <v>8.1808053502507069E-2</v>
      </c>
      <c r="N14">
        <v>3.880663843039163E-2</v>
      </c>
      <c r="O14">
        <v>1.8400032941753349E-2</v>
      </c>
      <c r="P14">
        <v>9.2296741086836925E-3</v>
      </c>
      <c r="Q14">
        <v>4.6297136761750063E-3</v>
      </c>
      <c r="R14">
        <v>2.322319127518878E-3</v>
      </c>
      <c r="S14">
        <v>1.1649027363816995E-3</v>
      </c>
    </row>
    <row r="15" spans="1:33" x14ac:dyDescent="0.25">
      <c r="A15" s="1" t="s">
        <v>56</v>
      </c>
      <c r="B15" s="1" t="s">
        <v>41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3" x14ac:dyDescent="0.25">
      <c r="A16" s="1" t="s">
        <v>56</v>
      </c>
      <c r="B16" s="1" t="s">
        <v>39</v>
      </c>
      <c r="C16">
        <v>0</v>
      </c>
      <c r="D16">
        <v>0.44453749663229192</v>
      </c>
      <c r="E16">
        <v>0.80721666161388916</v>
      </c>
      <c r="F16">
        <v>0.82772082815220971</v>
      </c>
      <c r="G16">
        <v>0.829879161472033</v>
      </c>
      <c r="H16">
        <v>0.81908749487291688</v>
      </c>
      <c r="I16">
        <v>0.80721666161388905</v>
      </c>
      <c r="J16">
        <v>0.76728749519715922</v>
      </c>
      <c r="K16">
        <v>0.70253749560246215</v>
      </c>
      <c r="L16">
        <v>0.63562916268794212</v>
      </c>
      <c r="M16">
        <v>0.40762485234011997</v>
      </c>
      <c r="N16">
        <v>0.28718052718128756</v>
      </c>
      <c r="O16">
        <v>0.22173146617348116</v>
      </c>
      <c r="P16">
        <v>0.20093299654409838</v>
      </c>
      <c r="Q16">
        <v>0.38130023678531744</v>
      </c>
      <c r="R16">
        <v>0.46619999708181836</v>
      </c>
      <c r="S16">
        <v>0.28619999783181832</v>
      </c>
    </row>
    <row r="17" spans="1:19" x14ac:dyDescent="0.25">
      <c r="A17" s="1" t="s">
        <v>56</v>
      </c>
      <c r="B17" s="1" t="s">
        <v>44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 t="s">
        <v>56</v>
      </c>
      <c r="B18" s="1" t="s">
        <v>37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0.33387764119255736</v>
      </c>
      <c r="L18">
        <v>0.45710851305706501</v>
      </c>
      <c r="M18">
        <v>0.2173498002474171</v>
      </c>
      <c r="N18">
        <v>0.10310250336002524</v>
      </c>
      <c r="O18">
        <v>4.8885694173293415E-2</v>
      </c>
      <c r="P18">
        <v>2.4521642283173019E-2</v>
      </c>
      <c r="Q18">
        <v>0.31993670704972266</v>
      </c>
      <c r="R18">
        <v>0.4591322228311589</v>
      </c>
      <c r="S18">
        <v>0.46028963922229604</v>
      </c>
    </row>
    <row r="19" spans="1:19" x14ac:dyDescent="0.25">
      <c r="A19" s="1" t="s">
        <v>56</v>
      </c>
      <c r="B19" s="1" t="s">
        <v>38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0.99733332668444463</v>
      </c>
      <c r="J19">
        <v>1.8914085829756919</v>
      </c>
      <c r="K19">
        <v>2.1505695789985637</v>
      </c>
      <c r="L19">
        <v>2.1402017127892368</v>
      </c>
      <c r="M19">
        <v>2.6378746582892076</v>
      </c>
      <c r="N19">
        <v>2.6022977784010393</v>
      </c>
      <c r="O19">
        <v>2.4660182142611888</v>
      </c>
      <c r="P19">
        <v>2.528806047104609</v>
      </c>
      <c r="Q19">
        <v>1.9843011709047023</v>
      </c>
      <c r="R19">
        <v>1.7280000077454545</v>
      </c>
      <c r="S19">
        <v>2.0160000065454544</v>
      </c>
    </row>
    <row r="20" spans="1:19" x14ac:dyDescent="0.25">
      <c r="A20" s="1" t="s">
        <v>57</v>
      </c>
      <c r="B20" s="1" t="s">
        <v>40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s="1" t="s">
        <v>57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s="1" t="s">
        <v>57</v>
      </c>
      <c r="B22" s="1" t="s">
        <v>39</v>
      </c>
      <c r="C22">
        <v>0.93000000000000016</v>
      </c>
      <c r="D22">
        <v>1.08</v>
      </c>
      <c r="E22">
        <v>1.2</v>
      </c>
      <c r="F22">
        <v>1.31</v>
      </c>
      <c r="G22">
        <v>1.45</v>
      </c>
      <c r="H22">
        <v>1.57</v>
      </c>
      <c r="I22">
        <v>1.71</v>
      </c>
      <c r="J22">
        <v>1.8399999999999999</v>
      </c>
      <c r="K22">
        <v>1.9800000000000002</v>
      </c>
      <c r="L22">
        <v>2.15</v>
      </c>
      <c r="M22">
        <v>2.2600000000000002</v>
      </c>
      <c r="N22">
        <v>2.3400000000000003</v>
      </c>
      <c r="O22">
        <v>2.4400000000000004</v>
      </c>
      <c r="P22">
        <v>2.4400000000000004</v>
      </c>
      <c r="Q22">
        <v>2.4400000000000004</v>
      </c>
      <c r="R22">
        <v>2.4400000000000004</v>
      </c>
      <c r="S22">
        <v>2.4400000000000004</v>
      </c>
    </row>
    <row r="23" spans="1:19" x14ac:dyDescent="0.25">
      <c r="A23" s="1" t="s">
        <v>57</v>
      </c>
      <c r="B23" s="1" t="s">
        <v>44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s="1" t="s">
        <v>57</v>
      </c>
      <c r="B24" s="1" t="s">
        <v>37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s="1" t="s">
        <v>57</v>
      </c>
      <c r="B25" s="1" t="s">
        <v>38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s="1" t="s">
        <v>58</v>
      </c>
      <c r="B26" s="1" t="s">
        <v>40</v>
      </c>
      <c r="C26">
        <v>33.24</v>
      </c>
      <c r="D26">
        <v>32.860980739256838</v>
      </c>
      <c r="E26">
        <v>36.703676394959636</v>
      </c>
      <c r="F26">
        <v>40.230663177657426</v>
      </c>
      <c r="G26">
        <v>42.779861817545267</v>
      </c>
      <c r="H26">
        <v>40.186791109128087</v>
      </c>
      <c r="I26">
        <v>21.638226653022151</v>
      </c>
      <c r="J26">
        <v>12.863669404651876</v>
      </c>
      <c r="K26">
        <v>6.123064938044628</v>
      </c>
      <c r="L26">
        <v>2.9141118362555427</v>
      </c>
      <c r="M26">
        <v>0.49813548940016961</v>
      </c>
      <c r="N26">
        <v>0.23629658693573691</v>
      </c>
      <c r="O26">
        <v>0.11203920667955583</v>
      </c>
      <c r="P26">
        <v>5.6200190962767856E-2</v>
      </c>
      <c r="Q26">
        <v>2.8190680368570555E-2</v>
      </c>
      <c r="R26">
        <v>0.71140025501221793</v>
      </c>
      <c r="S26">
        <v>0.35684678040427287</v>
      </c>
    </row>
    <row r="27" spans="1:19" x14ac:dyDescent="0.25">
      <c r="A27" s="1" t="s">
        <v>58</v>
      </c>
      <c r="B27" s="1" t="s">
        <v>41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1" t="s">
        <v>58</v>
      </c>
      <c r="B28" s="1" t="s">
        <v>39</v>
      </c>
      <c r="C28">
        <v>0</v>
      </c>
      <c r="D28">
        <v>1.7021833204380055</v>
      </c>
      <c r="E28">
        <v>1.9380333186512635</v>
      </c>
      <c r="F28">
        <v>2.1381083171355435</v>
      </c>
      <c r="G28">
        <v>2.3554083154893317</v>
      </c>
      <c r="H28">
        <v>2.5320749808176144</v>
      </c>
      <c r="I28">
        <v>2.7202249793922357</v>
      </c>
      <c r="J28">
        <v>2.8681833116046729</v>
      </c>
      <c r="K28">
        <v>3.0214416437769587</v>
      </c>
      <c r="L28">
        <v>3.18485830920562</v>
      </c>
      <c r="M28">
        <v>1.5143632147488588</v>
      </c>
      <c r="N28">
        <v>0.71835648461240487</v>
      </c>
      <c r="O28">
        <v>0.3406062342786898</v>
      </c>
      <c r="P28">
        <v>0.17085211487011132</v>
      </c>
      <c r="Q28">
        <v>3.3540166412574499</v>
      </c>
      <c r="R28">
        <v>3.3540166412574499</v>
      </c>
      <c r="S28">
        <v>3.3540166412574495</v>
      </c>
    </row>
    <row r="29" spans="1:19" x14ac:dyDescent="0.25">
      <c r="A29" s="1" t="s">
        <v>58</v>
      </c>
      <c r="B29" s="1" t="s">
        <v>44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s="1" t="s">
        <v>58</v>
      </c>
      <c r="B30" s="1" t="s">
        <v>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2.6703669704900252</v>
      </c>
      <c r="L30">
        <v>4.0874769343916606</v>
      </c>
      <c r="M30">
        <v>1.9435479100233759</v>
      </c>
      <c r="N30">
        <v>0.92194542942045599</v>
      </c>
      <c r="O30">
        <v>0.43713722594817717</v>
      </c>
      <c r="P30">
        <v>0.21927320179521601</v>
      </c>
      <c r="Q30">
        <v>5.3796577635113643</v>
      </c>
      <c r="R30">
        <v>4.6964481888677172</v>
      </c>
      <c r="S30">
        <v>5.0510016634756623</v>
      </c>
    </row>
    <row r="31" spans="1:19" x14ac:dyDescent="0.25">
      <c r="A31" s="1" t="s">
        <v>58</v>
      </c>
      <c r="B31" s="1" t="s">
        <v>38</v>
      </c>
      <c r="C31">
        <v>0</v>
      </c>
      <c r="D31">
        <v>0</v>
      </c>
      <c r="E31">
        <v>0.14767488335222681</v>
      </c>
      <c r="F31">
        <v>0.19034911874160421</v>
      </c>
      <c r="G31">
        <v>1.21246834981028</v>
      </c>
      <c r="H31">
        <v>5.3475107118759775</v>
      </c>
      <c r="I31">
        <v>20.792650238243606</v>
      </c>
      <c r="J31">
        <v>28.877402623108793</v>
      </c>
      <c r="K31">
        <v>33.744894349089705</v>
      </c>
      <c r="L31">
        <v>37.15442679387435</v>
      </c>
      <c r="M31">
        <v>44.835004131575772</v>
      </c>
      <c r="N31">
        <v>48.018043316893369</v>
      </c>
      <c r="O31">
        <v>49.598421431108356</v>
      </c>
      <c r="P31">
        <v>50.110886697247459</v>
      </c>
      <c r="Q31">
        <v>40.501333410040409</v>
      </c>
      <c r="R31">
        <v>40.501333410040402</v>
      </c>
      <c r="S31">
        <v>40.501333410040395</v>
      </c>
    </row>
    <row r="32" spans="1:19" x14ac:dyDescent="0.25">
      <c r="A32" s="1" t="s">
        <v>59</v>
      </c>
      <c r="B32" s="1" t="s">
        <v>40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s="1" t="s">
        <v>59</v>
      </c>
      <c r="B33" s="1" t="s">
        <v>41</v>
      </c>
      <c r="C33">
        <v>0.39600000000000002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s="1" t="s">
        <v>59</v>
      </c>
      <c r="B34" s="1" t="s">
        <v>39</v>
      </c>
      <c r="C34">
        <v>0</v>
      </c>
      <c r="D34">
        <v>0.21150000000000002</v>
      </c>
      <c r="E34">
        <v>0.22950000000000004</v>
      </c>
      <c r="F34">
        <v>0.24400000000000005</v>
      </c>
      <c r="G34">
        <v>0.25950000000000006</v>
      </c>
      <c r="H34">
        <v>0.27000000000000007</v>
      </c>
      <c r="I34">
        <v>0.28200000000000008</v>
      </c>
      <c r="J34">
        <v>0.29000000000000004</v>
      </c>
      <c r="K34">
        <v>0.29800000000000004</v>
      </c>
      <c r="L34">
        <v>0.30650000000000005</v>
      </c>
      <c r="M34">
        <v>0.3085</v>
      </c>
      <c r="N34">
        <v>0.3115</v>
      </c>
      <c r="O34">
        <v>0.31100000000000005</v>
      </c>
      <c r="P34">
        <v>0.31100000000000005</v>
      </c>
      <c r="Q34">
        <v>0.31100000000000005</v>
      </c>
      <c r="R34">
        <v>0.31100000000000005</v>
      </c>
      <c r="S34">
        <v>0.31100000000000005</v>
      </c>
    </row>
    <row r="35" spans="1:19" x14ac:dyDescent="0.25">
      <c r="A35" s="1" t="s">
        <v>59</v>
      </c>
      <c r="B35" s="1" t="s">
        <v>44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s="1" t="s">
        <v>59</v>
      </c>
      <c r="B36" s="1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1" t="s">
        <v>59</v>
      </c>
      <c r="B37" s="1" t="s">
        <v>38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1" t="s">
        <v>60</v>
      </c>
      <c r="B38" s="1" t="s">
        <v>40</v>
      </c>
      <c r="C38">
        <v>1.2916666666666665</v>
      </c>
      <c r="D38">
        <v>1.2604343931880899</v>
      </c>
      <c r="E38">
        <v>1.3084109604722443</v>
      </c>
      <c r="F38">
        <v>0.93601551064900468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s="1" t="s">
        <v>60</v>
      </c>
      <c r="B39" s="1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1" t="s">
        <v>60</v>
      </c>
      <c r="B40" s="1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1" t="s">
        <v>60</v>
      </c>
      <c r="B41" s="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1" t="s">
        <v>60</v>
      </c>
      <c r="B42" s="1" t="s">
        <v>37</v>
      </c>
      <c r="C42">
        <v>0</v>
      </c>
      <c r="D42">
        <v>9.0368252441763108E-2</v>
      </c>
      <c r="E42">
        <v>0.11531295956408225</v>
      </c>
      <c r="F42">
        <v>0.4744472209393803</v>
      </c>
      <c r="G42">
        <v>1.3461538461538458</v>
      </c>
      <c r="H42">
        <v>1.3384615384615384</v>
      </c>
      <c r="I42">
        <v>1.3153846153846154</v>
      </c>
      <c r="J42">
        <v>1.2923076923076924</v>
      </c>
      <c r="K42">
        <v>1.2615384615384615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25">
      <c r="A43" s="1" t="s">
        <v>60</v>
      </c>
      <c r="B43" s="1" t="s">
        <v>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1.2307692307692308</v>
      </c>
      <c r="M43">
        <v>1.1923076923076925</v>
      </c>
      <c r="N43">
        <v>1.1615384615384616</v>
      </c>
      <c r="O43">
        <v>1.1230769230769231</v>
      </c>
      <c r="P43">
        <v>1.1230769230769231</v>
      </c>
      <c r="Q43">
        <v>1.1230769230769231</v>
      </c>
      <c r="R43">
        <v>1.1230769230769231</v>
      </c>
      <c r="S43">
        <v>1.1230769230769231</v>
      </c>
    </row>
    <row r="44" spans="1:19" x14ac:dyDescent="0.25">
      <c r="A44" s="1" t="s">
        <v>61</v>
      </c>
      <c r="B44" s="1" t="s">
        <v>40</v>
      </c>
      <c r="C44">
        <v>6.2573333333333343</v>
      </c>
      <c r="D44">
        <v>7.2271010598547569</v>
      </c>
      <c r="E44">
        <v>8.1816079158961763</v>
      </c>
      <c r="F44">
        <v>8.876308553799328</v>
      </c>
      <c r="G44">
        <v>8.426969387303803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s="1" t="s">
        <v>61</v>
      </c>
      <c r="B45" s="1" t="s">
        <v>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1" t="s">
        <v>61</v>
      </c>
      <c r="B46" s="1" t="s">
        <v>39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s="1" t="s">
        <v>61</v>
      </c>
      <c r="B47" s="1" t="s">
        <v>44</v>
      </c>
      <c r="C47">
        <v>0.22119999999999998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25">
      <c r="A48" s="1" t="s">
        <v>61</v>
      </c>
      <c r="B48" s="1" t="s">
        <v>37</v>
      </c>
      <c r="C48">
        <v>0</v>
      </c>
      <c r="D48">
        <v>9.036825244176222E-2</v>
      </c>
      <c r="E48">
        <v>3.2361923788144571E-2</v>
      </c>
      <c r="F48">
        <v>6.0330565723697459E-2</v>
      </c>
      <c r="G48">
        <v>1.2597205655657211</v>
      </c>
      <c r="H48">
        <v>9.6461538461538456</v>
      </c>
      <c r="I48">
        <v>10.384615384615383</v>
      </c>
      <c r="J48">
        <v>10.923076923076922</v>
      </c>
      <c r="K48">
        <v>6.7912529916516737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s="1" t="s">
        <v>61</v>
      </c>
      <c r="B49" s="1" t="s">
        <v>38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4.7933623929637115</v>
      </c>
      <c r="L49">
        <v>12.4</v>
      </c>
      <c r="M49">
        <v>12.907692307692308</v>
      </c>
      <c r="N49">
        <v>13.292307692307693</v>
      </c>
      <c r="O49">
        <v>13.607692307692309</v>
      </c>
      <c r="P49">
        <v>13.607692307692309</v>
      </c>
      <c r="Q49">
        <v>13.607692307692309</v>
      </c>
      <c r="R49">
        <v>13.607692307692309</v>
      </c>
      <c r="S49">
        <v>13.607692307692309</v>
      </c>
    </row>
    <row r="50" spans="1:19" x14ac:dyDescent="0.25">
      <c r="A50" s="1" t="s">
        <v>62</v>
      </c>
      <c r="B50" s="1" t="s">
        <v>40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s="1" t="s">
        <v>62</v>
      </c>
      <c r="B51" s="1" t="s">
        <v>41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s="1" t="s">
        <v>62</v>
      </c>
      <c r="B52" s="1" t="s">
        <v>39</v>
      </c>
      <c r="C52">
        <v>3.7800000000000002</v>
      </c>
      <c r="D52">
        <v>4.08</v>
      </c>
      <c r="E52">
        <v>4.3000000000000007</v>
      </c>
      <c r="F52">
        <v>4.41</v>
      </c>
      <c r="G52">
        <v>4.5199999999999996</v>
      </c>
      <c r="H52">
        <v>4.5000000000000009</v>
      </c>
      <c r="I52">
        <v>4.51</v>
      </c>
      <c r="J52">
        <v>4.4000000000000004</v>
      </c>
      <c r="K52">
        <v>4.3599999999999994</v>
      </c>
      <c r="L52">
        <v>4.29</v>
      </c>
      <c r="M52">
        <v>4.16</v>
      </c>
      <c r="N52">
        <v>4.0200000000000005</v>
      </c>
      <c r="O52">
        <v>3.89</v>
      </c>
      <c r="P52">
        <v>3.89</v>
      </c>
      <c r="Q52">
        <v>3.89</v>
      </c>
      <c r="R52">
        <v>3.89</v>
      </c>
      <c r="S52">
        <v>3.89</v>
      </c>
    </row>
    <row r="53" spans="1:19" x14ac:dyDescent="0.25">
      <c r="A53" s="1" t="s">
        <v>62</v>
      </c>
      <c r="B53" s="1" t="s">
        <v>44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1" t="s">
        <v>62</v>
      </c>
      <c r="B54" s="1" t="s">
        <v>37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s="1" t="s">
        <v>62</v>
      </c>
      <c r="B55" s="1" t="s">
        <v>38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1"/>
      <c r="B56" s="1"/>
    </row>
    <row r="57" spans="1:19" x14ac:dyDescent="0.25">
      <c r="A57" s="1"/>
      <c r="B57" s="1"/>
    </row>
    <row r="58" spans="1:19" x14ac:dyDescent="0.25">
      <c r="A58" s="1"/>
      <c r="B58" s="1"/>
    </row>
    <row r="59" spans="1:19" x14ac:dyDescent="0.25">
      <c r="A59" s="1"/>
      <c r="B59" s="1"/>
    </row>
    <row r="60" spans="1:19" x14ac:dyDescent="0.25">
      <c r="A60" s="1"/>
      <c r="B60" s="1"/>
    </row>
    <row r="61" spans="1:19" x14ac:dyDescent="0.25">
      <c r="A61" s="1"/>
      <c r="B61" s="1"/>
    </row>
    <row r="62" spans="1:19" x14ac:dyDescent="0.25">
      <c r="A62" s="1"/>
      <c r="B62" s="1"/>
    </row>
    <row r="63" spans="1:19" x14ac:dyDescent="0.25">
      <c r="A63" s="1"/>
      <c r="B63" s="1"/>
    </row>
    <row r="64" spans="1:19" x14ac:dyDescent="0.25">
      <c r="A64" s="1"/>
      <c r="B6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6"/>
  <sheetViews>
    <sheetView workbookViewId="0"/>
  </sheetViews>
  <sheetFormatPr defaultRowHeight="15" x14ac:dyDescent="0.25"/>
  <sheetData>
    <row r="1" spans="1:34" x14ac:dyDescent="0.25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 t="s">
        <v>40</v>
      </c>
      <c r="B2" s="1" t="s">
        <v>50</v>
      </c>
      <c r="C2" s="1" t="s">
        <v>31</v>
      </c>
      <c r="D2">
        <v>34</v>
      </c>
      <c r="E2">
        <v>15.691891866532638</v>
      </c>
      <c r="F2">
        <v>7.2019688797884927</v>
      </c>
      <c r="G2">
        <v>3.298798046104515</v>
      </c>
      <c r="H2">
        <v>1.5133495811731277</v>
      </c>
      <c r="I2">
        <v>0.69475721640952193</v>
      </c>
      <c r="J2">
        <v>0.32021690218414489</v>
      </c>
      <c r="K2">
        <v>0.15073263035787951</v>
      </c>
      <c r="L2">
        <v>7.0979634678428313E-2</v>
      </c>
      <c r="M2">
        <v>3.3715787822549435E-2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34" x14ac:dyDescent="0.25">
      <c r="A3" s="1" t="s">
        <v>40</v>
      </c>
      <c r="B3" s="1" t="s">
        <v>50</v>
      </c>
      <c r="C3" s="1" t="s">
        <v>51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34" x14ac:dyDescent="0.25">
      <c r="A4" s="1" t="s">
        <v>40</v>
      </c>
      <c r="B4" s="1" t="s">
        <v>50</v>
      </c>
      <c r="C4" s="1" t="s">
        <v>52</v>
      </c>
      <c r="D4">
        <v>0</v>
      </c>
      <c r="E4">
        <v>0.45358161870023361</v>
      </c>
      <c r="F4">
        <v>0.20817634547242109</v>
      </c>
      <c r="G4">
        <v>9.5353330894949559E-2</v>
      </c>
      <c r="H4">
        <v>4.3744091440741276E-2</v>
      </c>
      <c r="I4">
        <v>2.0082288706997832E-2</v>
      </c>
      <c r="J4">
        <v>9.2560222861102874E-3</v>
      </c>
      <c r="K4">
        <v>4.3569985729055545E-3</v>
      </c>
      <c r="L4">
        <v>2.0517001943441728E-3</v>
      </c>
      <c r="M4">
        <v>9.7457092786383006E-4</v>
      </c>
      <c r="N4">
        <v>4.6239711992878026E-4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34" x14ac:dyDescent="0.25">
      <c r="A5" s="1" t="s">
        <v>40</v>
      </c>
      <c r="B5" s="1" t="s">
        <v>50</v>
      </c>
      <c r="C5" s="1" t="s">
        <v>53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34" x14ac:dyDescent="0.25">
      <c r="A6" s="1" t="s">
        <v>40</v>
      </c>
      <c r="B6" s="1" t="s">
        <v>50</v>
      </c>
      <c r="C6" s="1" t="s">
        <v>54</v>
      </c>
      <c r="D6">
        <v>0</v>
      </c>
      <c r="E6">
        <v>5.0774626805189502</v>
      </c>
      <c r="F6">
        <v>2.3303581572197727</v>
      </c>
      <c r="G6">
        <v>1.0673999102292799</v>
      </c>
      <c r="H6">
        <v>0.48967811442632819</v>
      </c>
      <c r="I6">
        <v>0.22480424083626141</v>
      </c>
      <c r="J6">
        <v>0.10361334275945708</v>
      </c>
      <c r="K6">
        <v>4.8772914820480746E-2</v>
      </c>
      <c r="L6">
        <v>2.296704879322008E-2</v>
      </c>
      <c r="M6">
        <v>1.0909497456989372E-2</v>
      </c>
      <c r="N6">
        <v>5.1761447625360245E-3</v>
      </c>
      <c r="O6">
        <v>2.4384703556988123E-3</v>
      </c>
      <c r="P6">
        <v>1.1508550017466459E-3</v>
      </c>
      <c r="Q6">
        <v>5.7728247803114888E-4</v>
      </c>
      <c r="R6">
        <v>2.8957171749351975E-4</v>
      </c>
      <c r="S6">
        <v>0.73622339664377212</v>
      </c>
      <c r="T6">
        <v>0.36929836178666531</v>
      </c>
    </row>
    <row r="7" spans="1:34" x14ac:dyDescent="0.25">
      <c r="A7" s="1" t="s">
        <v>40</v>
      </c>
      <c r="B7" s="1" t="s">
        <v>55</v>
      </c>
      <c r="C7" s="1" t="s">
        <v>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4" x14ac:dyDescent="0.25">
      <c r="A8" s="1" t="s">
        <v>40</v>
      </c>
      <c r="B8" s="1" t="s">
        <v>55</v>
      </c>
      <c r="C8" s="1" t="s">
        <v>51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34" x14ac:dyDescent="0.25">
      <c r="A9" s="1" t="s">
        <v>40</v>
      </c>
      <c r="B9" s="1" t="s">
        <v>55</v>
      </c>
      <c r="C9" s="1" t="s">
        <v>52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4" x14ac:dyDescent="0.25">
      <c r="A10" s="1" t="s">
        <v>40</v>
      </c>
      <c r="B10" s="1" t="s">
        <v>55</v>
      </c>
      <c r="C10" s="1" t="s">
        <v>53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4" x14ac:dyDescent="0.25">
      <c r="A11" s="1" t="s">
        <v>40</v>
      </c>
      <c r="B11" s="1" t="s">
        <v>55</v>
      </c>
      <c r="C11" s="1" t="s">
        <v>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34" x14ac:dyDescent="0.25">
      <c r="A12" s="1" t="s">
        <v>40</v>
      </c>
      <c r="B12" s="1" t="s">
        <v>56</v>
      </c>
      <c r="C12" s="1" t="s">
        <v>31</v>
      </c>
      <c r="D12">
        <v>5.76</v>
      </c>
      <c r="E12">
        <v>2.8332527663875817</v>
      </c>
      <c r="F12">
        <v>1.3456446010968066</v>
      </c>
      <c r="G12">
        <v>0.6452158138268248</v>
      </c>
      <c r="H12">
        <v>0.3080586144304332</v>
      </c>
      <c r="I12">
        <v>0.14766470232307211</v>
      </c>
      <c r="J12">
        <v>7.0561087457133811E-2</v>
      </c>
      <c r="K12">
        <v>3.369780406638509E-2</v>
      </c>
      <c r="L12">
        <v>1.6040045501586338E-2</v>
      </c>
      <c r="M12">
        <v>7.6338381061131153E-3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34" x14ac:dyDescent="0.25">
      <c r="A13" s="1" t="s">
        <v>40</v>
      </c>
      <c r="B13" s="1" t="s">
        <v>56</v>
      </c>
      <c r="C13" s="1" t="s">
        <v>51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34" x14ac:dyDescent="0.25">
      <c r="A14" s="1" t="s">
        <v>40</v>
      </c>
      <c r="B14" s="1" t="s">
        <v>56</v>
      </c>
      <c r="C14" s="1" t="s">
        <v>52</v>
      </c>
      <c r="D14">
        <v>0</v>
      </c>
      <c r="E14">
        <v>1.6943156807840163</v>
      </c>
      <c r="F14">
        <v>2.8566867445635089</v>
      </c>
      <c r="G14">
        <v>3.5970765516371142</v>
      </c>
      <c r="H14">
        <v>3.9144921875009135</v>
      </c>
      <c r="I14">
        <v>4.0057593800812974</v>
      </c>
      <c r="J14">
        <v>2.6558535842116959</v>
      </c>
      <c r="K14">
        <v>1.2683539459924251</v>
      </c>
      <c r="L14">
        <v>0.60373236682592901</v>
      </c>
      <c r="M14">
        <v>0.28733055322778445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34" x14ac:dyDescent="0.25">
      <c r="A15" s="1" t="s">
        <v>40</v>
      </c>
      <c r="B15" s="1" t="s">
        <v>56</v>
      </c>
      <c r="C15" s="1" t="s">
        <v>53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34" x14ac:dyDescent="0.25">
      <c r="A16" s="1" t="s">
        <v>40</v>
      </c>
      <c r="B16" s="1" t="s">
        <v>56</v>
      </c>
      <c r="C16" s="1" t="s">
        <v>54</v>
      </c>
      <c r="D16">
        <v>0</v>
      </c>
      <c r="E16">
        <v>0.71674999457007593</v>
      </c>
      <c r="F16">
        <v>0.79899999394696986</v>
      </c>
      <c r="G16">
        <v>0.81929544833867085</v>
      </c>
      <c r="H16">
        <v>0.82143181195884973</v>
      </c>
      <c r="I16">
        <v>0.81074999385795454</v>
      </c>
      <c r="J16">
        <v>0.79899999394696974</v>
      </c>
      <c r="K16">
        <v>0.75947726697365703</v>
      </c>
      <c r="L16">
        <v>0.36150871717572775</v>
      </c>
      <c r="M16">
        <v>0.17205057308566918</v>
      </c>
      <c r="N16">
        <v>8.1808053502507069E-2</v>
      </c>
      <c r="O16">
        <v>3.880663843039163E-2</v>
      </c>
      <c r="P16">
        <v>1.8400032941753349E-2</v>
      </c>
      <c r="Q16">
        <v>9.2296741086836925E-3</v>
      </c>
      <c r="R16">
        <v>4.6297136761750063E-3</v>
      </c>
      <c r="S16">
        <v>2.322319127518878E-3</v>
      </c>
      <c r="T16">
        <v>1.1649027363816995E-3</v>
      </c>
    </row>
    <row r="17" spans="1:20" x14ac:dyDescent="0.25">
      <c r="A17" s="1" t="s">
        <v>40</v>
      </c>
      <c r="B17" s="1" t="s">
        <v>57</v>
      </c>
      <c r="C17" s="1" t="s">
        <v>31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 t="s">
        <v>40</v>
      </c>
      <c r="B18" s="1" t="s">
        <v>57</v>
      </c>
      <c r="C18" s="1" t="s">
        <v>51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 t="s">
        <v>40</v>
      </c>
      <c r="B19" s="1" t="s">
        <v>57</v>
      </c>
      <c r="C19" s="1" t="s">
        <v>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" t="s">
        <v>40</v>
      </c>
      <c r="B20" s="1" t="s">
        <v>57</v>
      </c>
      <c r="C20" s="1" t="s">
        <v>53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 t="s">
        <v>40</v>
      </c>
      <c r="B21" s="1" t="s">
        <v>57</v>
      </c>
      <c r="C21" s="1" t="s">
        <v>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1" t="s">
        <v>40</v>
      </c>
      <c r="B22" s="1" t="s">
        <v>58</v>
      </c>
      <c r="C22" s="1" t="s">
        <v>31</v>
      </c>
      <c r="D22">
        <v>33.24</v>
      </c>
      <c r="E22">
        <v>15.805776611324182</v>
      </c>
      <c r="F22">
        <v>7.5069045076019254</v>
      </c>
      <c r="G22">
        <v>3.5994448290765191</v>
      </c>
      <c r="H22">
        <v>1.718556741793857</v>
      </c>
      <c r="I22">
        <v>0.8237723531006983</v>
      </c>
      <c r="J22">
        <v>0.39363688232502708</v>
      </c>
      <c r="K22">
        <v>0.1879888620190244</v>
      </c>
      <c r="L22">
        <v>8.9482088940760388E-2</v>
      </c>
      <c r="M22">
        <v>4.2586648541802628E-2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1" t="s">
        <v>40</v>
      </c>
      <c r="B23" s="1" t="s">
        <v>58</v>
      </c>
      <c r="C23" s="1" t="s">
        <v>51</v>
      </c>
      <c r="D23">
        <v>0</v>
      </c>
      <c r="E23">
        <v>0</v>
      </c>
      <c r="F23">
        <v>0</v>
      </c>
      <c r="G23">
        <v>0</v>
      </c>
      <c r="H23">
        <v>0</v>
      </c>
      <c r="I23">
        <v>0.50975211618986882</v>
      </c>
      <c r="J23">
        <v>0.24358335530475914</v>
      </c>
      <c r="K23">
        <v>0.11632791495566119</v>
      </c>
      <c r="L23">
        <v>5.5371710433048268E-2</v>
      </c>
      <c r="M23">
        <v>2.6352710350021187E-2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 t="s">
        <v>40</v>
      </c>
      <c r="B24" s="1" t="s">
        <v>58</v>
      </c>
      <c r="C24" s="1" t="s">
        <v>52</v>
      </c>
      <c r="D24">
        <v>0</v>
      </c>
      <c r="E24">
        <v>14.310688997209288</v>
      </c>
      <c r="F24">
        <v>26.071984032242465</v>
      </c>
      <c r="G24">
        <v>33.183839586818628</v>
      </c>
      <c r="H24">
        <v>37.263562680279762</v>
      </c>
      <c r="I24">
        <v>34.770675761675328</v>
      </c>
      <c r="J24">
        <v>16.615051903164748</v>
      </c>
      <c r="K24">
        <v>7.9348375111962444</v>
      </c>
      <c r="L24">
        <v>3.776956933945852</v>
      </c>
      <c r="M24">
        <v>1.7975433900516362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1" t="s">
        <v>40</v>
      </c>
      <c r="B25" s="1" t="s">
        <v>58</v>
      </c>
      <c r="C25" s="1" t="s">
        <v>53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 t="s">
        <v>40</v>
      </c>
      <c r="B26" s="1" t="s">
        <v>58</v>
      </c>
      <c r="C26" s="1" t="s">
        <v>54</v>
      </c>
      <c r="D26">
        <v>0</v>
      </c>
      <c r="E26">
        <v>2.7445151307233702</v>
      </c>
      <c r="F26">
        <v>3.1247878551152444</v>
      </c>
      <c r="G26">
        <v>3.4473787617622822</v>
      </c>
      <c r="H26">
        <v>3.7977423954716492</v>
      </c>
      <c r="I26">
        <v>4.0825908781621907</v>
      </c>
      <c r="J26">
        <v>4.3859545122276176</v>
      </c>
      <c r="K26">
        <v>4.6245151164809464</v>
      </c>
      <c r="L26">
        <v>2.2012542047249668</v>
      </c>
      <c r="M26">
        <v>1.0476290873120826</v>
      </c>
      <c r="N26">
        <v>0.49813548940016961</v>
      </c>
      <c r="O26">
        <v>0.23629658693573691</v>
      </c>
      <c r="P26">
        <v>0.11203920667955583</v>
      </c>
      <c r="Q26">
        <v>5.6200190962767856E-2</v>
      </c>
      <c r="R26">
        <v>2.8190680368570555E-2</v>
      </c>
      <c r="S26">
        <v>0.71140025501221793</v>
      </c>
      <c r="T26">
        <v>0.35684678040427287</v>
      </c>
    </row>
    <row r="27" spans="1:20" x14ac:dyDescent="0.25">
      <c r="A27" s="1" t="s">
        <v>40</v>
      </c>
      <c r="B27" s="1" t="s">
        <v>59</v>
      </c>
      <c r="C27" s="1" t="s">
        <v>31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1" t="s">
        <v>40</v>
      </c>
      <c r="B28" s="1" t="s">
        <v>59</v>
      </c>
      <c r="C28" s="1" t="s">
        <v>51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 t="s">
        <v>40</v>
      </c>
      <c r="B29" s="1" t="s">
        <v>59</v>
      </c>
      <c r="C29" s="1" t="s">
        <v>52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 t="s">
        <v>40</v>
      </c>
      <c r="B30" s="1" t="s">
        <v>59</v>
      </c>
      <c r="C30" s="1" t="s">
        <v>53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 t="s">
        <v>40</v>
      </c>
      <c r="B31" s="1" t="s">
        <v>59</v>
      </c>
      <c r="C31" s="1" t="s">
        <v>54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 t="s">
        <v>40</v>
      </c>
      <c r="B32" s="1" t="s">
        <v>60</v>
      </c>
      <c r="C32" s="1" t="s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 t="s">
        <v>40</v>
      </c>
      <c r="B33" s="1" t="s">
        <v>60</v>
      </c>
      <c r="C33" s="1" t="s">
        <v>51</v>
      </c>
      <c r="D33">
        <v>1.2916666666666665</v>
      </c>
      <c r="E33">
        <v>1.2604343931880899</v>
      </c>
      <c r="F33">
        <v>1.3084109604722443</v>
      </c>
      <c r="G33">
        <v>0.93601551064900468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 t="s">
        <v>40</v>
      </c>
      <c r="B34" s="1" t="s">
        <v>60</v>
      </c>
      <c r="C34" s="1" t="s">
        <v>52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 t="s">
        <v>40</v>
      </c>
      <c r="B35" s="1" t="s">
        <v>60</v>
      </c>
      <c r="C35" s="1" t="s">
        <v>53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 t="s">
        <v>40</v>
      </c>
      <c r="B36" s="1" t="s">
        <v>60</v>
      </c>
      <c r="C36" s="1" t="s">
        <v>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 t="s">
        <v>40</v>
      </c>
      <c r="B37" s="1" t="s">
        <v>61</v>
      </c>
      <c r="C37" s="1" t="s">
        <v>31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 t="s">
        <v>40</v>
      </c>
      <c r="B38" s="1" t="s">
        <v>61</v>
      </c>
      <c r="C38" s="1" t="s">
        <v>51</v>
      </c>
      <c r="D38">
        <v>6.2573333333333343</v>
      </c>
      <c r="E38">
        <v>7.2271010598547569</v>
      </c>
      <c r="F38">
        <v>8.1816079158961763</v>
      </c>
      <c r="G38">
        <v>8.876308553799328</v>
      </c>
      <c r="H38">
        <v>8.426969387303803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 t="s">
        <v>40</v>
      </c>
      <c r="B39" s="1" t="s">
        <v>61</v>
      </c>
      <c r="C39" s="1" t="s">
        <v>52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 t="s">
        <v>40</v>
      </c>
      <c r="B40" s="1" t="s">
        <v>61</v>
      </c>
      <c r="C40" s="1" t="s">
        <v>53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1" t="s">
        <v>40</v>
      </c>
      <c r="B41" s="1" t="s">
        <v>61</v>
      </c>
      <c r="C41" s="1" t="s">
        <v>54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 t="s">
        <v>40</v>
      </c>
      <c r="B42" s="1" t="s">
        <v>62</v>
      </c>
      <c r="C42" s="1" t="s">
        <v>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 t="s">
        <v>40</v>
      </c>
      <c r="B43" s="1" t="s">
        <v>62</v>
      </c>
      <c r="C43" s="1" t="s">
        <v>51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 t="s">
        <v>40</v>
      </c>
      <c r="B44" s="1" t="s">
        <v>62</v>
      </c>
      <c r="C44" s="1" t="s">
        <v>52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 t="s">
        <v>40</v>
      </c>
      <c r="B45" s="1" t="s">
        <v>62</v>
      </c>
      <c r="C45" s="1" t="s">
        <v>53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 t="s">
        <v>40</v>
      </c>
      <c r="B46" s="1" t="s">
        <v>62</v>
      </c>
      <c r="C46" s="1" t="s">
        <v>54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 t="s">
        <v>41</v>
      </c>
      <c r="B47" s="1" t="s">
        <v>50</v>
      </c>
      <c r="C47" s="1" t="s">
        <v>31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 t="s">
        <v>41</v>
      </c>
      <c r="B48" s="1" t="s">
        <v>50</v>
      </c>
      <c r="C48" s="1" t="s">
        <v>51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 t="s">
        <v>41</v>
      </c>
      <c r="B49" s="1" t="s">
        <v>50</v>
      </c>
      <c r="C49" s="1" t="s">
        <v>52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 t="s">
        <v>41</v>
      </c>
      <c r="B50" s="1" t="s">
        <v>50</v>
      </c>
      <c r="C50" s="1" t="s">
        <v>53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 t="s">
        <v>41</v>
      </c>
      <c r="B51" s="1" t="s">
        <v>50</v>
      </c>
      <c r="C51" s="1" t="s">
        <v>54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 t="s">
        <v>41</v>
      </c>
      <c r="B52" s="1" t="s">
        <v>55</v>
      </c>
      <c r="C52" s="1" t="s">
        <v>31</v>
      </c>
      <c r="D52">
        <v>10.137600000000001</v>
      </c>
      <c r="E52">
        <v>13.507200000000003</v>
      </c>
      <c r="F52">
        <v>15.3408</v>
      </c>
      <c r="G52">
        <v>16.757999999999999</v>
      </c>
      <c r="H52">
        <v>18.4986</v>
      </c>
      <c r="I52">
        <v>20.624000000000002</v>
      </c>
      <c r="J52">
        <v>23.848800000000001</v>
      </c>
      <c r="K52">
        <v>27.875800000000002</v>
      </c>
      <c r="L52">
        <v>35.1432</v>
      </c>
      <c r="M52">
        <v>35.756</v>
      </c>
      <c r="N52">
        <v>39.921000000000006</v>
      </c>
      <c r="O52">
        <v>38.92</v>
      </c>
      <c r="P52">
        <v>36.280999999999999</v>
      </c>
      <c r="Q52">
        <v>36.280999999999999</v>
      </c>
      <c r="R52">
        <v>36.280999999999999</v>
      </c>
      <c r="S52">
        <v>36.280999999999999</v>
      </c>
      <c r="T52">
        <v>36.280999999999999</v>
      </c>
    </row>
    <row r="53" spans="1:20" x14ac:dyDescent="0.25">
      <c r="A53" s="1" t="s">
        <v>41</v>
      </c>
      <c r="B53" s="1" t="s">
        <v>55</v>
      </c>
      <c r="C53" s="1" t="s">
        <v>51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 t="s">
        <v>41</v>
      </c>
      <c r="B54" s="1" t="s">
        <v>55</v>
      </c>
      <c r="C54" s="1" t="s">
        <v>52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 t="s">
        <v>41</v>
      </c>
      <c r="B55" s="1" t="s">
        <v>55</v>
      </c>
      <c r="C55" s="1" t="s">
        <v>53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 t="s">
        <v>41</v>
      </c>
      <c r="B56" s="1" t="s">
        <v>55</v>
      </c>
      <c r="C56" s="1" t="s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 t="s">
        <v>41</v>
      </c>
      <c r="B57" s="1" t="s">
        <v>56</v>
      </c>
      <c r="C57" s="1" t="s">
        <v>31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 t="s">
        <v>41</v>
      </c>
      <c r="B58" s="1" t="s">
        <v>56</v>
      </c>
      <c r="C58" s="1" t="s">
        <v>51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 t="s">
        <v>41</v>
      </c>
      <c r="B59" s="1" t="s">
        <v>56</v>
      </c>
      <c r="C59" s="1" t="s">
        <v>52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 t="s">
        <v>41</v>
      </c>
      <c r="B60" s="1" t="s">
        <v>56</v>
      </c>
      <c r="C60" s="1" t="s">
        <v>53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 t="s">
        <v>41</v>
      </c>
      <c r="B61" s="1" t="s">
        <v>56</v>
      </c>
      <c r="C61" s="1" t="s">
        <v>54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 t="s">
        <v>41</v>
      </c>
      <c r="B62" s="1" t="s">
        <v>57</v>
      </c>
      <c r="C62" s="1" t="s">
        <v>31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 t="s">
        <v>41</v>
      </c>
      <c r="B63" s="1" t="s">
        <v>57</v>
      </c>
      <c r="C63" s="1" t="s">
        <v>51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 t="s">
        <v>41</v>
      </c>
      <c r="B64" s="1" t="s">
        <v>57</v>
      </c>
      <c r="C64" s="1" t="s">
        <v>52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 t="s">
        <v>41</v>
      </c>
      <c r="B65" s="1" t="s">
        <v>57</v>
      </c>
      <c r="C65" s="1" t="s">
        <v>53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 t="s">
        <v>41</v>
      </c>
      <c r="B66" s="1" t="s">
        <v>57</v>
      </c>
      <c r="C66" s="1" t="s">
        <v>54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 t="s">
        <v>41</v>
      </c>
      <c r="B67" s="1" t="s">
        <v>58</v>
      </c>
      <c r="C67" s="1" t="s">
        <v>31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 t="s">
        <v>41</v>
      </c>
      <c r="B68" s="1" t="s">
        <v>58</v>
      </c>
      <c r="C68" s="1" t="s">
        <v>51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1" t="s">
        <v>41</v>
      </c>
      <c r="B69" s="1" t="s">
        <v>58</v>
      </c>
      <c r="C69" s="1" t="s">
        <v>52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1" t="s">
        <v>41</v>
      </c>
      <c r="B70" s="1" t="s">
        <v>58</v>
      </c>
      <c r="C70" s="1" t="s">
        <v>53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1" t="s">
        <v>41</v>
      </c>
      <c r="B71" s="1" t="s">
        <v>58</v>
      </c>
      <c r="C71" s="1" t="s">
        <v>54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1" t="s">
        <v>41</v>
      </c>
      <c r="B72" s="1" t="s">
        <v>59</v>
      </c>
      <c r="C72" s="1" t="s">
        <v>31</v>
      </c>
      <c r="D72">
        <v>0.39600000000000002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1" t="s">
        <v>41</v>
      </c>
      <c r="B73" s="1" t="s">
        <v>59</v>
      </c>
      <c r="C73" s="1" t="s">
        <v>51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1" t="s">
        <v>41</v>
      </c>
      <c r="B74" s="1" t="s">
        <v>59</v>
      </c>
      <c r="C74" s="1" t="s">
        <v>52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1" t="s">
        <v>41</v>
      </c>
      <c r="B75" s="1" t="s">
        <v>59</v>
      </c>
      <c r="C75" s="1" t="s">
        <v>53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1" t="s">
        <v>41</v>
      </c>
      <c r="B76" s="1" t="s">
        <v>59</v>
      </c>
      <c r="C76" s="1" t="s">
        <v>54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1" t="s">
        <v>41</v>
      </c>
      <c r="B77" s="1" t="s">
        <v>60</v>
      </c>
      <c r="C77" s="1" t="s">
        <v>31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1" t="s">
        <v>41</v>
      </c>
      <c r="B78" s="1" t="s">
        <v>60</v>
      </c>
      <c r="C78" s="1" t="s">
        <v>51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1" t="s">
        <v>41</v>
      </c>
      <c r="B79" s="1" t="s">
        <v>60</v>
      </c>
      <c r="C79" s="1" t="s">
        <v>52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1" t="s">
        <v>41</v>
      </c>
      <c r="B80" s="1" t="s">
        <v>60</v>
      </c>
      <c r="C80" s="1" t="s">
        <v>53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1" t="s">
        <v>41</v>
      </c>
      <c r="B81" s="1" t="s">
        <v>60</v>
      </c>
      <c r="C81" s="1" t="s">
        <v>54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1" t="s">
        <v>41</v>
      </c>
      <c r="B82" s="1" t="s">
        <v>61</v>
      </c>
      <c r="C82" s="1" t="s">
        <v>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1" t="s">
        <v>41</v>
      </c>
      <c r="B83" s="1" t="s">
        <v>61</v>
      </c>
      <c r="C83" s="1" t="s">
        <v>51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1" t="s">
        <v>41</v>
      </c>
      <c r="B84" s="1" t="s">
        <v>61</v>
      </c>
      <c r="C84" s="1" t="s">
        <v>52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1" t="s">
        <v>41</v>
      </c>
      <c r="B85" s="1" t="s">
        <v>61</v>
      </c>
      <c r="C85" s="1" t="s">
        <v>53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1" t="s">
        <v>41</v>
      </c>
      <c r="B86" s="1" t="s">
        <v>61</v>
      </c>
      <c r="C86" s="1" t="s">
        <v>54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1" t="s">
        <v>41</v>
      </c>
      <c r="B87" s="1" t="s">
        <v>62</v>
      </c>
      <c r="C87" s="1" t="s">
        <v>31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1" t="s">
        <v>41</v>
      </c>
      <c r="B88" s="1" t="s">
        <v>62</v>
      </c>
      <c r="C88" s="1" t="s">
        <v>51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1" t="s">
        <v>41</v>
      </c>
      <c r="B89" s="1" t="s">
        <v>62</v>
      </c>
      <c r="C89" s="1" t="s">
        <v>52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1" t="s">
        <v>41</v>
      </c>
      <c r="B90" s="1" t="s">
        <v>62</v>
      </c>
      <c r="C90" s="1" t="s">
        <v>53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1" t="s">
        <v>41</v>
      </c>
      <c r="B91" s="1" t="s">
        <v>62</v>
      </c>
      <c r="C91" s="1" t="s">
        <v>54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1" t="s">
        <v>39</v>
      </c>
      <c r="B92" s="1" t="s">
        <v>50</v>
      </c>
      <c r="C92" s="1" t="s">
        <v>31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1" t="s">
        <v>39</v>
      </c>
      <c r="B93" s="1" t="s">
        <v>50</v>
      </c>
      <c r="C93" s="1" t="s">
        <v>51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1" t="s">
        <v>39</v>
      </c>
      <c r="B94" s="1" t="s">
        <v>50</v>
      </c>
      <c r="C94" s="1" t="s">
        <v>52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1" t="s">
        <v>39</v>
      </c>
      <c r="B95" s="1" t="s">
        <v>50</v>
      </c>
      <c r="C95" s="1" t="s">
        <v>53</v>
      </c>
      <c r="D95">
        <v>0</v>
      </c>
      <c r="E95">
        <v>0</v>
      </c>
      <c r="F95">
        <v>3.1707142743903067</v>
      </c>
      <c r="G95">
        <v>5.5821428372066322</v>
      </c>
      <c r="H95">
        <v>6.6782142618635199</v>
      </c>
      <c r="I95">
        <v>7.9017856860650495</v>
      </c>
      <c r="J95">
        <v>9.3942856807346953</v>
      </c>
      <c r="K95">
        <v>11.047499960544643</v>
      </c>
      <c r="L95">
        <v>12.661071383353317</v>
      </c>
      <c r="M95">
        <v>14.288571377540817</v>
      </c>
      <c r="N95">
        <v>14.995714232158162</v>
      </c>
      <c r="O95">
        <v>14.557499948008926</v>
      </c>
      <c r="P95">
        <v>13.891071378960461</v>
      </c>
      <c r="Q95">
        <v>13.891071378960461</v>
      </c>
      <c r="R95">
        <v>13.891071378960461</v>
      </c>
      <c r="S95">
        <v>13.891071378960461</v>
      </c>
      <c r="T95">
        <v>0</v>
      </c>
    </row>
    <row r="96" spans="1:20" x14ac:dyDescent="0.25">
      <c r="A96" s="1" t="s">
        <v>39</v>
      </c>
      <c r="B96" s="1" t="s">
        <v>50</v>
      </c>
      <c r="C96" s="1" t="s">
        <v>54</v>
      </c>
      <c r="D96">
        <v>0</v>
      </c>
      <c r="E96">
        <v>4.9592572001259159</v>
      </c>
      <c r="F96">
        <v>6.5581427452646759</v>
      </c>
      <c r="G96">
        <v>7.8678354729781397</v>
      </c>
      <c r="H96">
        <v>10.085381564408063</v>
      </c>
      <c r="I96">
        <v>12.236169517620644</v>
      </c>
      <c r="J96">
        <v>14.687177178188824</v>
      </c>
      <c r="K96">
        <v>17.334273218319904</v>
      </c>
      <c r="L96">
        <v>19.894210470697171</v>
      </c>
      <c r="M96">
        <v>22.464308662253679</v>
      </c>
      <c r="N96">
        <v>23.585280522457161</v>
      </c>
      <c r="O96">
        <v>22.896611146156946</v>
      </c>
      <c r="P96">
        <v>21.848425959367397</v>
      </c>
      <c r="Q96">
        <v>21.84842595936739</v>
      </c>
      <c r="R96">
        <v>21.84842595936739</v>
      </c>
      <c r="S96">
        <v>21.848425959367393</v>
      </c>
      <c r="T96">
        <v>16.33476776721951</v>
      </c>
    </row>
    <row r="97" spans="1:20" x14ac:dyDescent="0.25">
      <c r="A97" s="1" t="s">
        <v>39</v>
      </c>
      <c r="B97" s="1" t="s">
        <v>55</v>
      </c>
      <c r="C97" s="1" t="s">
        <v>31</v>
      </c>
      <c r="D97">
        <v>0.21120000000000003</v>
      </c>
      <c r="E97">
        <v>0.28140000000000004</v>
      </c>
      <c r="F97">
        <v>0.48959999999999998</v>
      </c>
      <c r="G97">
        <v>0.93099999999999994</v>
      </c>
      <c r="H97">
        <v>1.5057000000000003</v>
      </c>
      <c r="I97">
        <v>2.5780000000000003</v>
      </c>
      <c r="J97">
        <v>3.7655999999999996</v>
      </c>
      <c r="K97">
        <v>4.8971</v>
      </c>
      <c r="L97">
        <v>6.833400000000001</v>
      </c>
      <c r="M97">
        <v>7.661999999999999</v>
      </c>
      <c r="N97">
        <v>8.5544999999999991</v>
      </c>
      <c r="O97">
        <v>8.3400000000000016</v>
      </c>
      <c r="P97">
        <v>7.7744999999999997</v>
      </c>
      <c r="Q97">
        <v>7.7744999999999997</v>
      </c>
      <c r="R97">
        <v>7.7744999999999997</v>
      </c>
      <c r="S97">
        <v>7.7744999999999997</v>
      </c>
      <c r="T97">
        <v>7.7744999999999997</v>
      </c>
    </row>
    <row r="98" spans="1:20" x14ac:dyDescent="0.25">
      <c r="A98" s="1" t="s">
        <v>39</v>
      </c>
      <c r="B98" s="1" t="s">
        <v>55</v>
      </c>
      <c r="C98" s="1" t="s">
        <v>51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1" t="s">
        <v>39</v>
      </c>
      <c r="B99" s="1" t="s">
        <v>55</v>
      </c>
      <c r="C99" s="1" t="s">
        <v>52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 s="1" t="s">
        <v>39</v>
      </c>
      <c r="B100" s="1" t="s">
        <v>55</v>
      </c>
      <c r="C100" s="1" t="s">
        <v>53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 s="1" t="s">
        <v>39</v>
      </c>
      <c r="B101" s="1" t="s">
        <v>55</v>
      </c>
      <c r="C101" s="1" t="s">
        <v>54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 s="1" t="s">
        <v>39</v>
      </c>
      <c r="B102" s="1" t="s">
        <v>56</v>
      </c>
      <c r="C102" s="1" t="s">
        <v>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 s="1" t="s">
        <v>39</v>
      </c>
      <c r="B103" s="1" t="s">
        <v>56</v>
      </c>
      <c r="C103" s="1" t="s">
        <v>51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 s="1" t="s">
        <v>39</v>
      </c>
      <c r="B104" s="1" t="s">
        <v>56</v>
      </c>
      <c r="C104" s="1" t="s">
        <v>52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25">
      <c r="A105" s="1" t="s">
        <v>39</v>
      </c>
      <c r="B105" s="1" t="s">
        <v>56</v>
      </c>
      <c r="C105" s="1" t="s">
        <v>53</v>
      </c>
      <c r="D105">
        <v>0</v>
      </c>
      <c r="E105">
        <v>0</v>
      </c>
      <c r="F105">
        <v>0.3116666653680556</v>
      </c>
      <c r="G105">
        <v>0.31958333200173611</v>
      </c>
      <c r="H105">
        <v>0.32041666533159729</v>
      </c>
      <c r="I105">
        <v>0.31624999868229176</v>
      </c>
      <c r="J105">
        <v>0.3116666653680556</v>
      </c>
      <c r="K105">
        <v>0.29624999876562502</v>
      </c>
      <c r="L105">
        <v>0.27124999886979168</v>
      </c>
      <c r="M105">
        <v>0.24541666564409728</v>
      </c>
      <c r="N105">
        <v>0.22208333240798614</v>
      </c>
      <c r="O105">
        <v>0.19916666583680559</v>
      </c>
      <c r="P105">
        <v>0.17999999925000001</v>
      </c>
      <c r="Q105">
        <v>0.17999999925000001</v>
      </c>
      <c r="R105">
        <v>0.17999999925000001</v>
      </c>
      <c r="S105">
        <v>0.17999999925000001</v>
      </c>
      <c r="T105">
        <v>0</v>
      </c>
    </row>
    <row r="106" spans="1:20" x14ac:dyDescent="0.25">
      <c r="A106" s="1" t="s">
        <v>39</v>
      </c>
      <c r="B106" s="1" t="s">
        <v>56</v>
      </c>
      <c r="C106" s="1" t="s">
        <v>54</v>
      </c>
      <c r="D106">
        <v>0</v>
      </c>
      <c r="E106">
        <v>0.44453749663229192</v>
      </c>
      <c r="F106">
        <v>0.49554999624583351</v>
      </c>
      <c r="G106">
        <v>0.50813749615047366</v>
      </c>
      <c r="H106">
        <v>0.50946249614043571</v>
      </c>
      <c r="I106">
        <v>0.50283749619062512</v>
      </c>
      <c r="J106">
        <v>0.49554999624583346</v>
      </c>
      <c r="K106">
        <v>0.4710374964315342</v>
      </c>
      <c r="L106">
        <v>0.43128749673267053</v>
      </c>
      <c r="M106">
        <v>0.39021249704384481</v>
      </c>
      <c r="N106">
        <v>0.18554151993213383</v>
      </c>
      <c r="O106">
        <v>8.8013861344481983E-2</v>
      </c>
      <c r="P106">
        <v>4.1731466923481141E-2</v>
      </c>
      <c r="Q106">
        <v>2.0932997294098369E-2</v>
      </c>
      <c r="R106">
        <v>0.20130023753531742</v>
      </c>
      <c r="S106">
        <v>0.28619999783181832</v>
      </c>
      <c r="T106">
        <v>0.28619999783181832</v>
      </c>
    </row>
    <row r="107" spans="1:20" x14ac:dyDescent="0.25">
      <c r="A107" s="1" t="s">
        <v>39</v>
      </c>
      <c r="B107" s="1" t="s">
        <v>57</v>
      </c>
      <c r="C107" s="1" t="s">
        <v>31</v>
      </c>
      <c r="D107">
        <v>0.93000000000000016</v>
      </c>
      <c r="E107">
        <v>1.08</v>
      </c>
      <c r="F107">
        <v>1.2</v>
      </c>
      <c r="G107">
        <v>1.31</v>
      </c>
      <c r="H107">
        <v>1.45</v>
      </c>
      <c r="I107">
        <v>1.57</v>
      </c>
      <c r="J107">
        <v>1.71</v>
      </c>
      <c r="K107">
        <v>1.8399999999999999</v>
      </c>
      <c r="L107">
        <v>1.9800000000000002</v>
      </c>
      <c r="M107">
        <v>2.15</v>
      </c>
      <c r="N107">
        <v>2.2600000000000002</v>
      </c>
      <c r="O107">
        <v>2.3400000000000003</v>
      </c>
      <c r="P107">
        <v>2.4400000000000004</v>
      </c>
      <c r="Q107">
        <v>2.4400000000000004</v>
      </c>
      <c r="R107">
        <v>2.4400000000000004</v>
      </c>
      <c r="S107">
        <v>2.4400000000000004</v>
      </c>
      <c r="T107">
        <v>2.4400000000000004</v>
      </c>
    </row>
    <row r="108" spans="1:20" x14ac:dyDescent="0.25">
      <c r="A108" s="1" t="s">
        <v>39</v>
      </c>
      <c r="B108" s="1" t="s">
        <v>57</v>
      </c>
      <c r="C108" s="1" t="s">
        <v>51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25">
      <c r="A109" s="1" t="s">
        <v>39</v>
      </c>
      <c r="B109" s="1" t="s">
        <v>57</v>
      </c>
      <c r="C109" s="1" t="s">
        <v>52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 s="1" t="s">
        <v>39</v>
      </c>
      <c r="B110" s="1" t="s">
        <v>57</v>
      </c>
      <c r="C110" s="1" t="s">
        <v>53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 s="1" t="s">
        <v>39</v>
      </c>
      <c r="B111" s="1" t="s">
        <v>57</v>
      </c>
      <c r="C111" s="1" t="s">
        <v>54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 s="1" t="s">
        <v>39</v>
      </c>
      <c r="B112" s="1" t="s">
        <v>58</v>
      </c>
      <c r="C112" s="1" t="s">
        <v>31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 s="1" t="s">
        <v>39</v>
      </c>
      <c r="B113" s="1" t="s">
        <v>58</v>
      </c>
      <c r="C113" s="1" t="s">
        <v>51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 s="1" t="s">
        <v>39</v>
      </c>
      <c r="B114" s="1" t="s">
        <v>58</v>
      </c>
      <c r="C114" s="1" t="s">
        <v>52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 s="1" t="s">
        <v>39</v>
      </c>
      <c r="B115" s="1" t="s">
        <v>58</v>
      </c>
      <c r="C115" s="1" t="s">
        <v>53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 s="1" t="s">
        <v>39</v>
      </c>
      <c r="B116" s="1" t="s">
        <v>58</v>
      </c>
      <c r="C116" s="1" t="s">
        <v>54</v>
      </c>
      <c r="D116">
        <v>0</v>
      </c>
      <c r="E116">
        <v>1.7021833204380055</v>
      </c>
      <c r="F116">
        <v>1.9380333186512635</v>
      </c>
      <c r="G116">
        <v>2.1381083171355435</v>
      </c>
      <c r="H116">
        <v>2.3554083154893317</v>
      </c>
      <c r="I116">
        <v>2.5320749808176144</v>
      </c>
      <c r="J116">
        <v>2.7202249793922357</v>
      </c>
      <c r="K116">
        <v>2.8681833116046729</v>
      </c>
      <c r="L116">
        <v>3.0214416437769587</v>
      </c>
      <c r="M116">
        <v>3.18485830920562</v>
      </c>
      <c r="N116">
        <v>1.5143632147488588</v>
      </c>
      <c r="O116">
        <v>0.71835648461240487</v>
      </c>
      <c r="P116">
        <v>0.3406062342786898</v>
      </c>
      <c r="Q116">
        <v>0.17085211487011132</v>
      </c>
      <c r="R116">
        <v>3.3540166412574499</v>
      </c>
      <c r="S116">
        <v>3.3540166412574499</v>
      </c>
      <c r="T116">
        <v>3.3540166412574495</v>
      </c>
    </row>
    <row r="117" spans="1:20" x14ac:dyDescent="0.25">
      <c r="A117" s="1" t="s">
        <v>39</v>
      </c>
      <c r="B117" s="1" t="s">
        <v>59</v>
      </c>
      <c r="C117" s="1" t="s">
        <v>31</v>
      </c>
      <c r="D117">
        <v>0</v>
      </c>
      <c r="E117">
        <v>0.21150000000000002</v>
      </c>
      <c r="F117">
        <v>0.22950000000000004</v>
      </c>
      <c r="G117">
        <v>0.24400000000000005</v>
      </c>
      <c r="H117">
        <v>0.25950000000000006</v>
      </c>
      <c r="I117">
        <v>0.27000000000000007</v>
      </c>
      <c r="J117">
        <v>0.28200000000000008</v>
      </c>
      <c r="K117">
        <v>0.29000000000000004</v>
      </c>
      <c r="L117">
        <v>0.29800000000000004</v>
      </c>
      <c r="M117">
        <v>0.30650000000000005</v>
      </c>
      <c r="N117">
        <v>0.3085</v>
      </c>
      <c r="O117">
        <v>0.3115</v>
      </c>
      <c r="P117">
        <v>0.31100000000000005</v>
      </c>
      <c r="Q117">
        <v>0.31100000000000005</v>
      </c>
      <c r="R117">
        <v>0.31100000000000005</v>
      </c>
      <c r="S117">
        <v>0.31100000000000005</v>
      </c>
      <c r="T117">
        <v>0.31100000000000005</v>
      </c>
    </row>
    <row r="118" spans="1:20" x14ac:dyDescent="0.25">
      <c r="A118" s="1" t="s">
        <v>39</v>
      </c>
      <c r="B118" s="1" t="s">
        <v>59</v>
      </c>
      <c r="C118" s="1" t="s">
        <v>51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 s="1" t="s">
        <v>39</v>
      </c>
      <c r="B119" s="1" t="s">
        <v>59</v>
      </c>
      <c r="C119" s="1" t="s">
        <v>52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 s="1" t="s">
        <v>39</v>
      </c>
      <c r="B120" s="1" t="s">
        <v>59</v>
      </c>
      <c r="C120" s="1" t="s">
        <v>53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 s="1" t="s">
        <v>39</v>
      </c>
      <c r="B121" s="1" t="s">
        <v>59</v>
      </c>
      <c r="C121" s="1" t="s">
        <v>54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 s="1" t="s">
        <v>39</v>
      </c>
      <c r="B122" s="1" t="s">
        <v>60</v>
      </c>
      <c r="C122" s="1" t="s">
        <v>31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 s="1" t="s">
        <v>39</v>
      </c>
      <c r="B123" s="1" t="s">
        <v>60</v>
      </c>
      <c r="C123" s="1" t="s">
        <v>51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 s="1" t="s">
        <v>39</v>
      </c>
      <c r="B124" s="1" t="s">
        <v>60</v>
      </c>
      <c r="C124" s="1" t="s">
        <v>52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 s="1" t="s">
        <v>39</v>
      </c>
      <c r="B125" s="1" t="s">
        <v>60</v>
      </c>
      <c r="C125" s="1" t="s">
        <v>53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 s="1" t="s">
        <v>39</v>
      </c>
      <c r="B126" s="1" t="s">
        <v>60</v>
      </c>
      <c r="C126" s="1" t="s">
        <v>54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 s="1" t="s">
        <v>39</v>
      </c>
      <c r="B127" s="1" t="s">
        <v>61</v>
      </c>
      <c r="C127" s="1" t="s">
        <v>31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 s="1" t="s">
        <v>39</v>
      </c>
      <c r="B128" s="1" t="s">
        <v>61</v>
      </c>
      <c r="C128" s="1" t="s">
        <v>51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 s="1" t="s">
        <v>39</v>
      </c>
      <c r="B129" s="1" t="s">
        <v>61</v>
      </c>
      <c r="C129" s="1" t="s">
        <v>52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 s="1" t="s">
        <v>39</v>
      </c>
      <c r="B130" s="1" t="s">
        <v>61</v>
      </c>
      <c r="C130" s="1" t="s">
        <v>53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 s="1" t="s">
        <v>39</v>
      </c>
      <c r="B131" s="1" t="s">
        <v>61</v>
      </c>
      <c r="C131" s="1" t="s">
        <v>54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 s="1" t="s">
        <v>39</v>
      </c>
      <c r="B132" s="1" t="s">
        <v>62</v>
      </c>
      <c r="C132" s="1" t="s">
        <v>31</v>
      </c>
      <c r="D132">
        <v>3.7800000000000002</v>
      </c>
      <c r="E132">
        <v>4.08</v>
      </c>
      <c r="F132">
        <v>4.3000000000000007</v>
      </c>
      <c r="G132">
        <v>4.41</v>
      </c>
      <c r="H132">
        <v>4.5199999999999996</v>
      </c>
      <c r="I132">
        <v>4.5000000000000009</v>
      </c>
      <c r="J132">
        <v>4.51</v>
      </c>
      <c r="K132">
        <v>4.4000000000000004</v>
      </c>
      <c r="L132">
        <v>4.3599999999999994</v>
      </c>
      <c r="M132">
        <v>4.29</v>
      </c>
      <c r="N132">
        <v>4.16</v>
      </c>
      <c r="O132">
        <v>4.0200000000000005</v>
      </c>
      <c r="P132">
        <v>3.89</v>
      </c>
      <c r="Q132">
        <v>3.89</v>
      </c>
      <c r="R132">
        <v>3.89</v>
      </c>
      <c r="S132">
        <v>3.89</v>
      </c>
      <c r="T132">
        <v>3.89</v>
      </c>
    </row>
    <row r="133" spans="1:20" x14ac:dyDescent="0.25">
      <c r="A133" s="1" t="s">
        <v>39</v>
      </c>
      <c r="B133" s="1" t="s">
        <v>62</v>
      </c>
      <c r="C133" s="1" t="s">
        <v>51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 s="1" t="s">
        <v>39</v>
      </c>
      <c r="B134" s="1" t="s">
        <v>62</v>
      </c>
      <c r="C134" s="1" t="s">
        <v>52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 s="1" t="s">
        <v>39</v>
      </c>
      <c r="B135" s="1" t="s">
        <v>62</v>
      </c>
      <c r="C135" s="1" t="s">
        <v>53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 s="1" t="s">
        <v>39</v>
      </c>
      <c r="B136" s="1" t="s">
        <v>62</v>
      </c>
      <c r="C136" s="1" t="s">
        <v>54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25">
      <c r="A137" s="1" t="s">
        <v>44</v>
      </c>
      <c r="B137" s="1" t="s">
        <v>50</v>
      </c>
      <c r="C137" s="1" t="s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 s="1" t="s">
        <v>44</v>
      </c>
      <c r="B138" s="1" t="s">
        <v>50</v>
      </c>
      <c r="C138" s="1" t="s">
        <v>51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 s="1" t="s">
        <v>44</v>
      </c>
      <c r="B139" s="1" t="s">
        <v>50</v>
      </c>
      <c r="C139" s="1" t="s">
        <v>52</v>
      </c>
      <c r="D139">
        <v>0</v>
      </c>
      <c r="E139">
        <v>1.337277371138589</v>
      </c>
      <c r="F139">
        <v>0.6137583723175124</v>
      </c>
      <c r="G139">
        <v>0.28112658540684482</v>
      </c>
      <c r="H139">
        <v>0.12896903488362285</v>
      </c>
      <c r="I139">
        <v>5.9207845162457418E-2</v>
      </c>
      <c r="J139">
        <v>2.7289177161630384E-2</v>
      </c>
      <c r="K139">
        <v>1.2845572566026742E-2</v>
      </c>
      <c r="L139">
        <v>6.0489493602481712E-3</v>
      </c>
      <c r="M139">
        <v>2.8732902628118939E-3</v>
      </c>
      <c r="N139">
        <v>1.3632677768828992E-3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 s="1" t="s">
        <v>44</v>
      </c>
      <c r="B140" s="1" t="s">
        <v>50</v>
      </c>
      <c r="C140" s="1" t="s">
        <v>53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 s="1" t="s">
        <v>44</v>
      </c>
      <c r="B141" s="1" t="s">
        <v>50</v>
      </c>
      <c r="C141" s="1" t="s">
        <v>54</v>
      </c>
      <c r="D141">
        <v>0</v>
      </c>
      <c r="E141">
        <v>0</v>
      </c>
      <c r="F141">
        <v>4.4787208800899494</v>
      </c>
      <c r="G141">
        <v>7.1387873877395878</v>
      </c>
      <c r="H141">
        <v>10.048381492805888</v>
      </c>
      <c r="I141">
        <v>12.568551056845202</v>
      </c>
      <c r="J141">
        <v>15.255946118452089</v>
      </c>
      <c r="K141">
        <v>18.08065389145878</v>
      </c>
      <c r="L141">
        <v>20.784538249886758</v>
      </c>
      <c r="M141">
        <v>9.8727907631203635</v>
      </c>
      <c r="N141">
        <v>4.6842665669626644</v>
      </c>
      <c r="O141">
        <v>2.2067476250670266</v>
      </c>
      <c r="P141">
        <v>1.0414916613464889</v>
      </c>
      <c r="Q141">
        <v>0.52242453323693128</v>
      </c>
      <c r="R141">
        <v>0.26205432367549852</v>
      </c>
      <c r="S141">
        <v>0.13144954761509725</v>
      </c>
      <c r="T141">
        <v>6.5936647508286331E-2</v>
      </c>
    </row>
    <row r="142" spans="1:20" x14ac:dyDescent="0.25">
      <c r="A142" s="1" t="s">
        <v>44</v>
      </c>
      <c r="B142" s="1" t="s">
        <v>55</v>
      </c>
      <c r="C142" s="1" t="s">
        <v>31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 s="1" t="s">
        <v>44</v>
      </c>
      <c r="B143" s="1" t="s">
        <v>55</v>
      </c>
      <c r="C143" s="1" t="s">
        <v>51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5">
      <c r="A144" s="1" t="s">
        <v>44</v>
      </c>
      <c r="B144" s="1" t="s">
        <v>55</v>
      </c>
      <c r="C144" s="1" t="s">
        <v>52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 s="1" t="s">
        <v>44</v>
      </c>
      <c r="B145" s="1" t="s">
        <v>55</v>
      </c>
      <c r="C145" s="1" t="s">
        <v>53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25">
      <c r="A146" s="1" t="s">
        <v>44</v>
      </c>
      <c r="B146" s="1" t="s">
        <v>55</v>
      </c>
      <c r="C146" s="1" t="s">
        <v>54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 s="1" t="s">
        <v>44</v>
      </c>
      <c r="B147" s="1" t="s">
        <v>56</v>
      </c>
      <c r="C147" s="1" t="s">
        <v>31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5">
      <c r="A148" s="1" t="s">
        <v>44</v>
      </c>
      <c r="B148" s="1" t="s">
        <v>56</v>
      </c>
      <c r="C148" s="1" t="s">
        <v>51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A149" s="1" t="s">
        <v>44</v>
      </c>
      <c r="B149" s="1" t="s">
        <v>56</v>
      </c>
      <c r="C149" s="1" t="s">
        <v>52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 s="1" t="s">
        <v>44</v>
      </c>
      <c r="B150" s="1" t="s">
        <v>56</v>
      </c>
      <c r="C150" s="1" t="s">
        <v>53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25">
      <c r="A151" s="1" t="s">
        <v>44</v>
      </c>
      <c r="B151" s="1" t="s">
        <v>56</v>
      </c>
      <c r="C151" s="1" t="s">
        <v>54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 s="1" t="s">
        <v>44</v>
      </c>
      <c r="B152" s="1" t="s">
        <v>57</v>
      </c>
      <c r="C152" s="1" t="s">
        <v>31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 s="1" t="s">
        <v>44</v>
      </c>
      <c r="B153" s="1" t="s">
        <v>57</v>
      </c>
      <c r="C153" s="1" t="s">
        <v>51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 s="1" t="s">
        <v>44</v>
      </c>
      <c r="B154" s="1" t="s">
        <v>57</v>
      </c>
      <c r="C154" s="1" t="s">
        <v>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5">
      <c r="A155" s="1" t="s">
        <v>44</v>
      </c>
      <c r="B155" s="1" t="s">
        <v>57</v>
      </c>
      <c r="C155" s="1" t="s">
        <v>53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 s="1" t="s">
        <v>44</v>
      </c>
      <c r="B156" s="1" t="s">
        <v>57</v>
      </c>
      <c r="C156" s="1" t="s">
        <v>54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25">
      <c r="A157" s="1" t="s">
        <v>44</v>
      </c>
      <c r="B157" s="1" t="s">
        <v>58</v>
      </c>
      <c r="C157" s="1" t="s">
        <v>31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 s="1" t="s">
        <v>44</v>
      </c>
      <c r="B158" s="1" t="s">
        <v>58</v>
      </c>
      <c r="C158" s="1" t="s">
        <v>51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 s="1" t="s">
        <v>44</v>
      </c>
      <c r="B159" s="1" t="s">
        <v>58</v>
      </c>
      <c r="C159" s="1" t="s">
        <v>52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5">
      <c r="A160" s="1" t="s">
        <v>44</v>
      </c>
      <c r="B160" s="1" t="s">
        <v>58</v>
      </c>
      <c r="C160" s="1" t="s">
        <v>53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 s="1" t="s">
        <v>44</v>
      </c>
      <c r="B161" s="1" t="s">
        <v>58</v>
      </c>
      <c r="C161" s="1" t="s">
        <v>54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5">
      <c r="A162" s="1" t="s">
        <v>44</v>
      </c>
      <c r="B162" s="1" t="s">
        <v>59</v>
      </c>
      <c r="C162" s="1" t="s">
        <v>31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 s="1" t="s">
        <v>44</v>
      </c>
      <c r="B163" s="1" t="s">
        <v>59</v>
      </c>
      <c r="C163" s="1" t="s">
        <v>51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5">
      <c r="A164" s="1" t="s">
        <v>44</v>
      </c>
      <c r="B164" s="1" t="s">
        <v>59</v>
      </c>
      <c r="C164" s="1" t="s">
        <v>52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5">
      <c r="A165" s="1" t="s">
        <v>44</v>
      </c>
      <c r="B165" s="1" t="s">
        <v>59</v>
      </c>
      <c r="C165" s="1" t="s">
        <v>53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25">
      <c r="A166" s="1" t="s">
        <v>44</v>
      </c>
      <c r="B166" s="1" t="s">
        <v>59</v>
      </c>
      <c r="C166" s="1" t="s">
        <v>54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 s="1" t="s">
        <v>44</v>
      </c>
      <c r="B167" s="1" t="s">
        <v>60</v>
      </c>
      <c r="C167" s="1" t="s">
        <v>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 s="1" t="s">
        <v>44</v>
      </c>
      <c r="B168" s="1" t="s">
        <v>60</v>
      </c>
      <c r="C168" s="1" t="s">
        <v>51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 s="1" t="s">
        <v>44</v>
      </c>
      <c r="B169" s="1" t="s">
        <v>60</v>
      </c>
      <c r="C169" s="1" t="s">
        <v>52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5">
      <c r="A170" s="1" t="s">
        <v>44</v>
      </c>
      <c r="B170" s="1" t="s">
        <v>60</v>
      </c>
      <c r="C170" s="1" t="s">
        <v>53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 s="1" t="s">
        <v>44</v>
      </c>
      <c r="B171" s="1" t="s">
        <v>60</v>
      </c>
      <c r="C171" s="1" t="s">
        <v>54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 s="1" t="s">
        <v>44</v>
      </c>
      <c r="B172" s="1" t="s">
        <v>61</v>
      </c>
      <c r="C172" s="1" t="s">
        <v>31</v>
      </c>
      <c r="D172">
        <v>0.22119999999999998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 s="1" t="s">
        <v>44</v>
      </c>
      <c r="B173" s="1" t="s">
        <v>61</v>
      </c>
      <c r="C173" s="1" t="s">
        <v>51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5">
      <c r="A174" s="1" t="s">
        <v>44</v>
      </c>
      <c r="B174" s="1" t="s">
        <v>61</v>
      </c>
      <c r="C174" s="1" t="s">
        <v>52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 s="1" t="s">
        <v>44</v>
      </c>
      <c r="B175" s="1" t="s">
        <v>61</v>
      </c>
      <c r="C175" s="1" t="s">
        <v>53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 s="1" t="s">
        <v>44</v>
      </c>
      <c r="B176" s="1" t="s">
        <v>61</v>
      </c>
      <c r="C176" s="1" t="s">
        <v>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 s="1" t="s">
        <v>44</v>
      </c>
      <c r="B177" s="1" t="s">
        <v>62</v>
      </c>
      <c r="C177" s="1" t="s">
        <v>31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 s="1" t="s">
        <v>44</v>
      </c>
      <c r="B178" s="1" t="s">
        <v>62</v>
      </c>
      <c r="C178" s="1" t="s">
        <v>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5">
      <c r="A179" s="1" t="s">
        <v>44</v>
      </c>
      <c r="B179" s="1" t="s">
        <v>62</v>
      </c>
      <c r="C179" s="1" t="s">
        <v>52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5">
      <c r="A180" s="1" t="s">
        <v>44</v>
      </c>
      <c r="B180" s="1" t="s">
        <v>62</v>
      </c>
      <c r="C180" s="1" t="s">
        <v>53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 s="1" t="s">
        <v>44</v>
      </c>
      <c r="B181" s="1" t="s">
        <v>62</v>
      </c>
      <c r="C181" s="1" t="s">
        <v>54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 s="1" t="s">
        <v>37</v>
      </c>
      <c r="B182" s="1" t="s">
        <v>50</v>
      </c>
      <c r="C182" s="1" t="s">
        <v>31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5">
      <c r="A183" s="1" t="s">
        <v>37</v>
      </c>
      <c r="B183" s="1" t="s">
        <v>50</v>
      </c>
      <c r="C183" s="1" t="s">
        <v>51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25">
      <c r="A184" s="1" t="s">
        <v>37</v>
      </c>
      <c r="B184" s="1" t="s">
        <v>50</v>
      </c>
      <c r="C184" s="1" t="s">
        <v>52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25">
      <c r="A185" s="1" t="s">
        <v>37</v>
      </c>
      <c r="B185" s="1" t="s">
        <v>50</v>
      </c>
      <c r="C185" s="1" t="s">
        <v>53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 s="1" t="s">
        <v>37</v>
      </c>
      <c r="B186" s="1" t="s">
        <v>50</v>
      </c>
      <c r="C186" s="1" t="s">
        <v>54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4.7242740169112531</v>
      </c>
      <c r="T186">
        <v>7.873213577115596</v>
      </c>
    </row>
    <row r="187" spans="1:20" x14ac:dyDescent="0.25">
      <c r="A187" s="1" t="s">
        <v>37</v>
      </c>
      <c r="B187" s="1" t="s">
        <v>55</v>
      </c>
      <c r="C187" s="1" t="s">
        <v>31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25">
      <c r="A188" s="1" t="s">
        <v>37</v>
      </c>
      <c r="B188" s="1" t="s">
        <v>55</v>
      </c>
      <c r="C188" s="1" t="s">
        <v>51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 s="1" t="s">
        <v>37</v>
      </c>
      <c r="B189" s="1" t="s">
        <v>55</v>
      </c>
      <c r="C189" s="1" t="s">
        <v>52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 s="1" t="s">
        <v>37</v>
      </c>
      <c r="B190" s="1" t="s">
        <v>55</v>
      </c>
      <c r="C190" s="1" t="s">
        <v>53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5">
      <c r="A191" s="1" t="s">
        <v>37</v>
      </c>
      <c r="B191" s="1" t="s">
        <v>55</v>
      </c>
      <c r="C191" s="1" t="s">
        <v>54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 s="1" t="s">
        <v>37</v>
      </c>
      <c r="B192" s="1" t="s">
        <v>56</v>
      </c>
      <c r="C192" s="1" t="s">
        <v>31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 s="1" t="s">
        <v>37</v>
      </c>
      <c r="B193" s="1" t="s">
        <v>56</v>
      </c>
      <c r="C193" s="1" t="s">
        <v>51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 s="1" t="s">
        <v>37</v>
      </c>
      <c r="B194" s="1" t="s">
        <v>56</v>
      </c>
      <c r="C194" s="1" t="s">
        <v>52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 s="1" t="s">
        <v>37</v>
      </c>
      <c r="B195" s="1" t="s">
        <v>56</v>
      </c>
      <c r="C195" s="1" t="s">
        <v>53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 s="1" t="s">
        <v>37</v>
      </c>
      <c r="B196" s="1" t="s">
        <v>56</v>
      </c>
      <c r="C196" s="1" t="s">
        <v>54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0.33387764119255736</v>
      </c>
      <c r="M196">
        <v>0.45710851305706501</v>
      </c>
      <c r="N196">
        <v>0.2173498002474171</v>
      </c>
      <c r="O196">
        <v>0.10310250336002524</v>
      </c>
      <c r="P196">
        <v>4.8885694173293415E-2</v>
      </c>
      <c r="Q196">
        <v>2.4521642283173019E-2</v>
      </c>
      <c r="R196">
        <v>0.31993670704972266</v>
      </c>
      <c r="S196">
        <v>0.4591322228311589</v>
      </c>
      <c r="T196">
        <v>0.46028963922229604</v>
      </c>
    </row>
    <row r="197" spans="1:20" x14ac:dyDescent="0.25">
      <c r="A197" s="1" t="s">
        <v>37</v>
      </c>
      <c r="B197" s="1" t="s">
        <v>57</v>
      </c>
      <c r="C197" s="1" t="s">
        <v>31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 s="1" t="s">
        <v>37</v>
      </c>
      <c r="B198" s="1" t="s">
        <v>57</v>
      </c>
      <c r="C198" s="1" t="s">
        <v>51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 s="1" t="s">
        <v>37</v>
      </c>
      <c r="B199" s="1" t="s">
        <v>57</v>
      </c>
      <c r="C199" s="1" t="s">
        <v>52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5">
      <c r="A200" s="1" t="s">
        <v>37</v>
      </c>
      <c r="B200" s="1" t="s">
        <v>57</v>
      </c>
      <c r="C200" s="1" t="s">
        <v>53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25">
      <c r="A201" s="1" t="s">
        <v>37</v>
      </c>
      <c r="B201" s="1" t="s">
        <v>57</v>
      </c>
      <c r="C201" s="1" t="s">
        <v>54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25">
      <c r="A202" s="1" t="s">
        <v>37</v>
      </c>
      <c r="B202" s="1" t="s">
        <v>58</v>
      </c>
      <c r="C202" s="1" t="s">
        <v>31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5">
      <c r="A203" s="1" t="s">
        <v>37</v>
      </c>
      <c r="B203" s="1" t="s">
        <v>58</v>
      </c>
      <c r="C203" s="1" t="s">
        <v>51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 s="1" t="s">
        <v>37</v>
      </c>
      <c r="B204" s="1" t="s">
        <v>58</v>
      </c>
      <c r="C204" s="1" t="s">
        <v>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 s="1" t="s">
        <v>37</v>
      </c>
      <c r="B205" s="1" t="s">
        <v>58</v>
      </c>
      <c r="C205" s="1" t="s">
        <v>53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5">
      <c r="A206" s="1" t="s">
        <v>37</v>
      </c>
      <c r="B206" s="1" t="s">
        <v>58</v>
      </c>
      <c r="C206" s="1" t="s">
        <v>54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2.6703669704900252</v>
      </c>
      <c r="M206">
        <v>4.0874769343916606</v>
      </c>
      <c r="N206">
        <v>1.9435479100233759</v>
      </c>
      <c r="O206">
        <v>0.92194542942045599</v>
      </c>
      <c r="P206">
        <v>0.43713722594817717</v>
      </c>
      <c r="Q206">
        <v>0.21927320179521601</v>
      </c>
      <c r="R206">
        <v>5.3796577635113643</v>
      </c>
      <c r="S206">
        <v>4.6964481888677172</v>
      </c>
      <c r="T206">
        <v>5.0510016634756623</v>
      </c>
    </row>
    <row r="207" spans="1:20" x14ac:dyDescent="0.25">
      <c r="A207" s="1" t="s">
        <v>37</v>
      </c>
      <c r="B207" s="1" t="s">
        <v>59</v>
      </c>
      <c r="C207" s="1" t="s">
        <v>31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5">
      <c r="A208" s="1" t="s">
        <v>37</v>
      </c>
      <c r="B208" s="1" t="s">
        <v>59</v>
      </c>
      <c r="C208" s="1" t="s">
        <v>51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5">
      <c r="A209" s="1" t="s">
        <v>37</v>
      </c>
      <c r="B209" s="1" t="s">
        <v>59</v>
      </c>
      <c r="C209" s="1" t="s">
        <v>52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5">
      <c r="A210" s="1" t="s">
        <v>37</v>
      </c>
      <c r="B210" s="1" t="s">
        <v>59</v>
      </c>
      <c r="C210" s="1" t="s">
        <v>53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 s="1" t="s">
        <v>37</v>
      </c>
      <c r="B211" s="1" t="s">
        <v>59</v>
      </c>
      <c r="C211" s="1" t="s">
        <v>54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5">
      <c r="A212" s="1" t="s">
        <v>37</v>
      </c>
      <c r="B212" s="1" t="s">
        <v>60</v>
      </c>
      <c r="C212" s="1" t="s">
        <v>31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5">
      <c r="A213" s="1" t="s">
        <v>37</v>
      </c>
      <c r="B213" s="1" t="s">
        <v>60</v>
      </c>
      <c r="C213" s="1" t="s">
        <v>51</v>
      </c>
      <c r="D213">
        <v>0</v>
      </c>
      <c r="E213">
        <v>9.0368252441763108E-2</v>
      </c>
      <c r="F213">
        <v>0.11531295956408225</v>
      </c>
      <c r="G213">
        <v>0.4744472209393803</v>
      </c>
      <c r="H213">
        <v>1.3461538461538458</v>
      </c>
      <c r="I213">
        <v>1.3384615384615384</v>
      </c>
      <c r="J213">
        <v>1.3153846153846154</v>
      </c>
      <c r="K213">
        <v>1.2923076923076924</v>
      </c>
      <c r="L213">
        <v>1.2615384615384615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 s="1" t="s">
        <v>37</v>
      </c>
      <c r="B214" s="1" t="s">
        <v>60</v>
      </c>
      <c r="C214" s="1" t="s">
        <v>52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 s="1" t="s">
        <v>37</v>
      </c>
      <c r="B215" s="1" t="s">
        <v>60</v>
      </c>
      <c r="C215" s="1" t="s">
        <v>53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 s="1" t="s">
        <v>37</v>
      </c>
      <c r="B216" s="1" t="s">
        <v>60</v>
      </c>
      <c r="C216" s="1" t="s">
        <v>54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5">
      <c r="A217" s="1" t="s">
        <v>37</v>
      </c>
      <c r="B217" s="1" t="s">
        <v>61</v>
      </c>
      <c r="C217" s="1" t="s">
        <v>31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5">
      <c r="A218" s="1" t="s">
        <v>37</v>
      </c>
      <c r="B218" s="1" t="s">
        <v>61</v>
      </c>
      <c r="C218" s="1" t="s">
        <v>51</v>
      </c>
      <c r="D218">
        <v>0</v>
      </c>
      <c r="E218">
        <v>9.036825244176222E-2</v>
      </c>
      <c r="F218">
        <v>3.2361923788144571E-2</v>
      </c>
      <c r="G218">
        <v>6.0330565723697459E-2</v>
      </c>
      <c r="H218">
        <v>1.2597205655657211</v>
      </c>
      <c r="I218">
        <v>9.6461538461538456</v>
      </c>
      <c r="J218">
        <v>10.384615384615383</v>
      </c>
      <c r="K218">
        <v>10.923076923076922</v>
      </c>
      <c r="L218">
        <v>6.7912529916516737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5">
      <c r="A219" s="1" t="s">
        <v>37</v>
      </c>
      <c r="B219" s="1" t="s">
        <v>61</v>
      </c>
      <c r="C219" s="1" t="s">
        <v>52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5">
      <c r="A220" s="1" t="s">
        <v>37</v>
      </c>
      <c r="B220" s="1" t="s">
        <v>61</v>
      </c>
      <c r="C220" s="1" t="s">
        <v>53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5">
      <c r="A221" s="1" t="s">
        <v>37</v>
      </c>
      <c r="B221" s="1" t="s">
        <v>61</v>
      </c>
      <c r="C221" s="1" t="s">
        <v>54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 s="1" t="s">
        <v>37</v>
      </c>
      <c r="B222" s="1" t="s">
        <v>62</v>
      </c>
      <c r="C222" s="1" t="s">
        <v>31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5">
      <c r="A223" s="1" t="s">
        <v>37</v>
      </c>
      <c r="B223" s="1" t="s">
        <v>62</v>
      </c>
      <c r="C223" s="1" t="s">
        <v>51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5">
      <c r="A224" s="1" t="s">
        <v>37</v>
      </c>
      <c r="B224" s="1" t="s">
        <v>62</v>
      </c>
      <c r="C224" s="1" t="s">
        <v>52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 s="1" t="s">
        <v>37</v>
      </c>
      <c r="B225" s="1" t="s">
        <v>62</v>
      </c>
      <c r="C225" s="1" t="s">
        <v>53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5">
      <c r="A226" s="1" t="s">
        <v>37</v>
      </c>
      <c r="B226" s="1" t="s">
        <v>62</v>
      </c>
      <c r="C226" s="1" t="s">
        <v>54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5">
      <c r="A227" s="1" t="s">
        <v>38</v>
      </c>
      <c r="B227" s="1" t="s">
        <v>50</v>
      </c>
      <c r="C227" s="1" t="s">
        <v>31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 s="1" t="s">
        <v>38</v>
      </c>
      <c r="B228" s="1" t="s">
        <v>50</v>
      </c>
      <c r="C228" s="1" t="s">
        <v>51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38.623679835103211</v>
      </c>
    </row>
    <row r="229" spans="1:20" x14ac:dyDescent="0.25">
      <c r="A229" s="1" t="s">
        <v>38</v>
      </c>
      <c r="B229" s="1" t="s">
        <v>50</v>
      </c>
      <c r="C229" s="1" t="s">
        <v>52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 s="1" t="s">
        <v>38</v>
      </c>
      <c r="B230" s="1" t="s">
        <v>50</v>
      </c>
      <c r="C230" s="1" t="s">
        <v>53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25">
      <c r="A231" s="1" t="s">
        <v>38</v>
      </c>
      <c r="B231" s="1" t="s">
        <v>50</v>
      </c>
      <c r="C231" s="1" t="s">
        <v>54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13.912483897282444</v>
      </c>
      <c r="N231">
        <v>20.41977111861474</v>
      </c>
      <c r="O231">
        <v>22.218608988384553</v>
      </c>
      <c r="P231">
        <v>22.290398842091658</v>
      </c>
      <c r="Q231">
        <v>22.821514857573977</v>
      </c>
      <c r="R231">
        <v>23.087928931522764</v>
      </c>
      <c r="S231">
        <v>17.520315331018843</v>
      </c>
      <c r="T231">
        <v>8.7883973522532965</v>
      </c>
    </row>
    <row r="232" spans="1:20" x14ac:dyDescent="0.25">
      <c r="A232" s="1" t="s">
        <v>38</v>
      </c>
      <c r="B232" s="1" t="s">
        <v>55</v>
      </c>
      <c r="C232" s="1" t="s">
        <v>31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25">
      <c r="A233" s="1" t="s">
        <v>38</v>
      </c>
      <c r="B233" s="1" t="s">
        <v>55</v>
      </c>
      <c r="C233" s="1" t="s">
        <v>51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 s="1" t="s">
        <v>38</v>
      </c>
      <c r="B234" s="1" t="s">
        <v>55</v>
      </c>
      <c r="C234" s="1" t="s">
        <v>52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25">
      <c r="A235" s="1" t="s">
        <v>38</v>
      </c>
      <c r="B235" s="1" t="s">
        <v>55</v>
      </c>
      <c r="C235" s="1" t="s">
        <v>53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 s="1" t="s">
        <v>38</v>
      </c>
      <c r="B236" s="1" t="s">
        <v>55</v>
      </c>
      <c r="C236" s="1" t="s">
        <v>54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 s="1" t="s">
        <v>38</v>
      </c>
      <c r="B237" s="1" t="s">
        <v>56</v>
      </c>
      <c r="C237" s="1" t="s">
        <v>31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25">
      <c r="A238" s="1" t="s">
        <v>38</v>
      </c>
      <c r="B238" s="1" t="s">
        <v>56</v>
      </c>
      <c r="C238" s="1" t="s">
        <v>51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0.99733332668444463</v>
      </c>
      <c r="K238">
        <v>1.8914085829756919</v>
      </c>
      <c r="L238">
        <v>2.1505695789985637</v>
      </c>
      <c r="M238">
        <v>2.1402017127892368</v>
      </c>
      <c r="N238">
        <v>2.6378746582892076</v>
      </c>
      <c r="O238">
        <v>2.6022977784010393</v>
      </c>
      <c r="P238">
        <v>2.4660182142611888</v>
      </c>
      <c r="Q238">
        <v>2.528806047104609</v>
      </c>
      <c r="R238">
        <v>1.9843011709047023</v>
      </c>
      <c r="S238">
        <v>1.7280000077454545</v>
      </c>
      <c r="T238">
        <v>2.0160000065454544</v>
      </c>
    </row>
    <row r="239" spans="1:20" x14ac:dyDescent="0.25">
      <c r="A239" s="1" t="s">
        <v>38</v>
      </c>
      <c r="B239" s="1" t="s">
        <v>56</v>
      </c>
      <c r="C239" s="1" t="s">
        <v>52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 s="1" t="s">
        <v>38</v>
      </c>
      <c r="B240" s="1" t="s">
        <v>56</v>
      </c>
      <c r="C240" s="1" t="s">
        <v>53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25">
      <c r="A241" s="1" t="s">
        <v>38</v>
      </c>
      <c r="B241" s="1" t="s">
        <v>56</v>
      </c>
      <c r="C241" s="1" t="s">
        <v>54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25">
      <c r="A242" s="1" t="s">
        <v>38</v>
      </c>
      <c r="B242" s="1" t="s">
        <v>57</v>
      </c>
      <c r="C242" s="1" t="s">
        <v>31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25">
      <c r="A243" s="1" t="s">
        <v>38</v>
      </c>
      <c r="B243" s="1" t="s">
        <v>57</v>
      </c>
      <c r="C243" s="1" t="s">
        <v>51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 s="1" t="s">
        <v>38</v>
      </c>
      <c r="B244" s="1" t="s">
        <v>57</v>
      </c>
      <c r="C244" s="1" t="s">
        <v>52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 s="1" t="s">
        <v>38</v>
      </c>
      <c r="B245" s="1" t="s">
        <v>57</v>
      </c>
      <c r="C245" s="1" t="s">
        <v>53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25">
      <c r="A246" s="1" t="s">
        <v>38</v>
      </c>
      <c r="B246" s="1" t="s">
        <v>57</v>
      </c>
      <c r="C246" s="1" t="s">
        <v>54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25">
      <c r="A247" s="1" t="s">
        <v>38</v>
      </c>
      <c r="B247" s="1" t="s">
        <v>58</v>
      </c>
      <c r="C247" s="1" t="s">
        <v>31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5">
      <c r="A248" s="1" t="s">
        <v>38</v>
      </c>
      <c r="B248" s="1" t="s">
        <v>58</v>
      </c>
      <c r="C248" s="1" t="s">
        <v>51</v>
      </c>
      <c r="D248">
        <v>0</v>
      </c>
      <c r="E248">
        <v>0</v>
      </c>
      <c r="F248">
        <v>0.14767488335222681</v>
      </c>
      <c r="G248">
        <v>0.19034911874160421</v>
      </c>
      <c r="H248">
        <v>1.21246834981028</v>
      </c>
      <c r="I248">
        <v>5.3475107118759775</v>
      </c>
      <c r="J248">
        <v>20.792650238243606</v>
      </c>
      <c r="K248">
        <v>28.877402623108793</v>
      </c>
      <c r="L248">
        <v>33.744894349089705</v>
      </c>
      <c r="M248">
        <v>37.15442679387435</v>
      </c>
      <c r="N248">
        <v>44.835004131575772</v>
      </c>
      <c r="O248">
        <v>48.018043316893369</v>
      </c>
      <c r="P248">
        <v>49.598421431108356</v>
      </c>
      <c r="Q248">
        <v>50.110886697247459</v>
      </c>
      <c r="R248">
        <v>40.501333410040409</v>
      </c>
      <c r="S248">
        <v>40.501333410040402</v>
      </c>
      <c r="T248">
        <v>40.501333410040395</v>
      </c>
    </row>
    <row r="249" spans="1:20" x14ac:dyDescent="0.25">
      <c r="A249" s="1" t="s">
        <v>38</v>
      </c>
      <c r="B249" s="1" t="s">
        <v>58</v>
      </c>
      <c r="C249" s="1" t="s">
        <v>52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25">
      <c r="A250" s="1" t="s">
        <v>38</v>
      </c>
      <c r="B250" s="1" t="s">
        <v>58</v>
      </c>
      <c r="C250" s="1" t="s">
        <v>53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25">
      <c r="A251" s="1" t="s">
        <v>38</v>
      </c>
      <c r="B251" s="1" t="s">
        <v>58</v>
      </c>
      <c r="C251" s="1" t="s">
        <v>54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25">
      <c r="A252" s="1" t="s">
        <v>38</v>
      </c>
      <c r="B252" s="1" t="s">
        <v>59</v>
      </c>
      <c r="C252" s="1" t="s">
        <v>31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25">
      <c r="A253" s="1" t="s">
        <v>38</v>
      </c>
      <c r="B253" s="1" t="s">
        <v>59</v>
      </c>
      <c r="C253" s="1" t="s">
        <v>51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25">
      <c r="A254" s="1" t="s">
        <v>38</v>
      </c>
      <c r="B254" s="1" t="s">
        <v>59</v>
      </c>
      <c r="C254" s="1" t="s">
        <v>52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25">
      <c r="A255" s="1" t="s">
        <v>38</v>
      </c>
      <c r="B255" s="1" t="s">
        <v>59</v>
      </c>
      <c r="C255" s="1" t="s">
        <v>53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25">
      <c r="A256" s="1" t="s">
        <v>38</v>
      </c>
      <c r="B256" s="1" t="s">
        <v>59</v>
      </c>
      <c r="C256" s="1" t="s">
        <v>54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 s="1" t="s">
        <v>38</v>
      </c>
      <c r="B257" s="1" t="s">
        <v>60</v>
      </c>
      <c r="C257" s="1" t="s">
        <v>31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 s="1" t="s">
        <v>38</v>
      </c>
      <c r="B258" s="1" t="s">
        <v>60</v>
      </c>
      <c r="C258" s="1" t="s">
        <v>51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1.2307692307692308</v>
      </c>
      <c r="N258">
        <v>1.1923076923076925</v>
      </c>
      <c r="O258">
        <v>1.1615384615384616</v>
      </c>
      <c r="P258">
        <v>1.1230769230769231</v>
      </c>
      <c r="Q258">
        <v>1.1230769230769231</v>
      </c>
      <c r="R258">
        <v>1.1230769230769231</v>
      </c>
      <c r="S258">
        <v>1.1230769230769231</v>
      </c>
      <c r="T258">
        <v>1.1230769230769231</v>
      </c>
    </row>
    <row r="259" spans="1:20" x14ac:dyDescent="0.25">
      <c r="A259" s="1" t="s">
        <v>38</v>
      </c>
      <c r="B259" s="1" t="s">
        <v>60</v>
      </c>
      <c r="C259" s="1" t="s">
        <v>52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 s="1" t="s">
        <v>38</v>
      </c>
      <c r="B260" s="1" t="s">
        <v>60</v>
      </c>
      <c r="C260" s="1" t="s">
        <v>53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25">
      <c r="A261" s="1" t="s">
        <v>38</v>
      </c>
      <c r="B261" s="1" t="s">
        <v>60</v>
      </c>
      <c r="C261" s="1" t="s">
        <v>54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 s="1" t="s">
        <v>38</v>
      </c>
      <c r="B262" s="1" t="s">
        <v>61</v>
      </c>
      <c r="C262" s="1" t="s">
        <v>31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 s="1" t="s">
        <v>38</v>
      </c>
      <c r="B263" s="1" t="s">
        <v>61</v>
      </c>
      <c r="C263" s="1" t="s">
        <v>51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4.7933623929637115</v>
      </c>
      <c r="M263">
        <v>12.4</v>
      </c>
      <c r="N263">
        <v>12.907692307692308</v>
      </c>
      <c r="O263">
        <v>13.292307692307693</v>
      </c>
      <c r="P263">
        <v>13.607692307692309</v>
      </c>
      <c r="Q263">
        <v>13.607692307692309</v>
      </c>
      <c r="R263">
        <v>13.607692307692309</v>
      </c>
      <c r="S263">
        <v>13.607692307692309</v>
      </c>
      <c r="T263">
        <v>13.607692307692309</v>
      </c>
    </row>
    <row r="264" spans="1:20" x14ac:dyDescent="0.25">
      <c r="A264" s="1" t="s">
        <v>38</v>
      </c>
      <c r="B264" s="1" t="s">
        <v>61</v>
      </c>
      <c r="C264" s="1" t="s">
        <v>52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 s="1" t="s">
        <v>38</v>
      </c>
      <c r="B265" s="1" t="s">
        <v>61</v>
      </c>
      <c r="C265" s="1" t="s">
        <v>53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25">
      <c r="A266" s="1" t="s">
        <v>38</v>
      </c>
      <c r="B266" s="1" t="s">
        <v>61</v>
      </c>
      <c r="C266" s="1" t="s">
        <v>54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25">
      <c r="A267" s="1" t="s">
        <v>38</v>
      </c>
      <c r="B267" s="1" t="s">
        <v>62</v>
      </c>
      <c r="C267" s="1" t="s">
        <v>31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25">
      <c r="A268" s="1" t="s">
        <v>38</v>
      </c>
      <c r="B268" s="1" t="s">
        <v>62</v>
      </c>
      <c r="C268" s="1" t="s">
        <v>51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25">
      <c r="A269" s="1" t="s">
        <v>38</v>
      </c>
      <c r="B269" s="1" t="s">
        <v>62</v>
      </c>
      <c r="C269" s="1" t="s">
        <v>52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25">
      <c r="A270" s="1" t="s">
        <v>38</v>
      </c>
      <c r="B270" s="1" t="s">
        <v>62</v>
      </c>
      <c r="C270" s="1" t="s">
        <v>53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5">
      <c r="A271" s="1" t="s">
        <v>38</v>
      </c>
      <c r="B271" s="1" t="s">
        <v>62</v>
      </c>
      <c r="C271" s="1" t="s">
        <v>54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4"/>
  <sheetViews>
    <sheetView workbookViewId="0"/>
  </sheetViews>
  <sheetFormatPr defaultRowHeight="15" x14ac:dyDescent="0.25"/>
  <sheetData>
    <row r="1" spans="1:33" x14ac:dyDescent="0.25"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100</v>
      </c>
      <c r="S1" s="1" t="s">
        <v>101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1" t="s">
        <v>40</v>
      </c>
      <c r="B2" s="1" t="s">
        <v>50</v>
      </c>
      <c r="C2">
        <v>34</v>
      </c>
      <c r="D2">
        <v>23.491544977179849</v>
      </c>
      <c r="E2">
        <v>10.781706712154717</v>
      </c>
      <c r="F2">
        <v>4.938465248793527</v>
      </c>
      <c r="G2">
        <v>2.2655598225314773</v>
      </c>
      <c r="H2">
        <v>1.0400862137161102</v>
      </c>
      <c r="I2">
        <v>0.47938067787451732</v>
      </c>
      <c r="J2">
        <v>0.22565426754773937</v>
      </c>
      <c r="K2">
        <v>0.10626005421744825</v>
      </c>
      <c r="L2">
        <v>5.0474216417697323E-2</v>
      </c>
      <c r="M2">
        <v>7.9512418187085692E-3</v>
      </c>
      <c r="N2">
        <v>3.4626279050923134E-3</v>
      </c>
      <c r="O2">
        <v>1.6342141024802371E-3</v>
      </c>
      <c r="P2">
        <v>8.1974111880423134E-4</v>
      </c>
      <c r="Q2">
        <v>4.1119183884079803E-4</v>
      </c>
      <c r="R2">
        <v>1.0454372232341564</v>
      </c>
      <c r="S2">
        <v>0.52440367373706476</v>
      </c>
    </row>
    <row r="3" spans="1:33" x14ac:dyDescent="0.25">
      <c r="A3" s="1" t="s">
        <v>40</v>
      </c>
      <c r="B3" s="1" t="s">
        <v>55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33" x14ac:dyDescent="0.25">
      <c r="A4" s="1" t="s">
        <v>40</v>
      </c>
      <c r="B4" s="1" t="s">
        <v>56</v>
      </c>
      <c r="C4">
        <v>5.76</v>
      </c>
      <c r="D4">
        <v>5.6431100080825001</v>
      </c>
      <c r="E4">
        <v>5.5426800121266675</v>
      </c>
      <c r="F4">
        <v>5.6834700124346966</v>
      </c>
      <c r="G4">
        <v>5.6982900124671207</v>
      </c>
      <c r="H4">
        <v>5.6241900123049993</v>
      </c>
      <c r="I4">
        <v>4.0466800220999994</v>
      </c>
      <c r="J4">
        <v>2.4313971370632803</v>
      </c>
      <c r="K4">
        <v>1.1573371556820691</v>
      </c>
      <c r="L4">
        <v>0.55080420312975931</v>
      </c>
      <c r="M4">
        <v>0.10798663062330933</v>
      </c>
      <c r="N4">
        <v>5.1224762728116956E-2</v>
      </c>
      <c r="O4">
        <v>2.4288043483114422E-2</v>
      </c>
      <c r="P4">
        <v>1.2183169823462474E-2</v>
      </c>
      <c r="Q4">
        <v>6.111222052551009E-3</v>
      </c>
      <c r="R4">
        <v>3.065461248324919E-3</v>
      </c>
      <c r="S4">
        <v>1.5376716120238435E-3</v>
      </c>
    </row>
    <row r="5" spans="1:33" x14ac:dyDescent="0.25">
      <c r="A5" s="1" t="s">
        <v>40</v>
      </c>
      <c r="B5" s="1" t="s">
        <v>57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33" x14ac:dyDescent="0.25">
      <c r="A6" s="1" t="s">
        <v>40</v>
      </c>
      <c r="B6" s="1" t="s">
        <v>58</v>
      </c>
      <c r="C6">
        <v>33.24</v>
      </c>
      <c r="D6">
        <v>34.454760030948783</v>
      </c>
      <c r="E6">
        <v>39.00720771020864</v>
      </c>
      <c r="F6">
        <v>42.99301636076229</v>
      </c>
      <c r="G6">
        <v>45.858317518110184</v>
      </c>
      <c r="H6">
        <v>43.231753978223757</v>
      </c>
      <c r="I6">
        <v>23.872484692093227</v>
      </c>
      <c r="J6">
        <v>14.740256117485592</v>
      </c>
      <c r="K6">
        <v>7.0163141302539103</v>
      </c>
      <c r="L6">
        <v>3.3392303136979908</v>
      </c>
      <c r="M6">
        <v>0.65753884600822388</v>
      </c>
      <c r="N6">
        <v>0.31191149475517271</v>
      </c>
      <c r="O6">
        <v>0.14789175281701369</v>
      </c>
      <c r="P6">
        <v>7.4184252070853579E-2</v>
      </c>
      <c r="Q6">
        <v>3.7211698086513131E-2</v>
      </c>
      <c r="R6">
        <v>0.93904833661612774</v>
      </c>
      <c r="S6">
        <v>0.47103775013364019</v>
      </c>
    </row>
    <row r="7" spans="1:33" x14ac:dyDescent="0.25">
      <c r="A7" s="1" t="s">
        <v>40</v>
      </c>
      <c r="B7" s="1" t="s">
        <v>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3" x14ac:dyDescent="0.25">
      <c r="A8" s="1" t="s">
        <v>40</v>
      </c>
      <c r="B8" s="1" t="s">
        <v>60</v>
      </c>
      <c r="C8">
        <v>1.5499999999999998</v>
      </c>
      <c r="D8">
        <v>1.5125212718257079</v>
      </c>
      <c r="E8">
        <v>1.570093152566693</v>
      </c>
      <c r="F8">
        <v>1.1232186127788055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33" x14ac:dyDescent="0.25">
      <c r="A9" s="1" t="s">
        <v>40</v>
      </c>
      <c r="B9" s="1" t="s">
        <v>61</v>
      </c>
      <c r="C9">
        <v>7.5088000000000008</v>
      </c>
      <c r="D9">
        <v>8.6725212718257083</v>
      </c>
      <c r="E9">
        <v>9.8179294990754116</v>
      </c>
      <c r="F9">
        <v>10.651570264559194</v>
      </c>
      <c r="G9">
        <v>10.112363264764562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3" x14ac:dyDescent="0.25">
      <c r="A10" s="1" t="s">
        <v>40</v>
      </c>
      <c r="B10" s="1" t="s">
        <v>62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3" x14ac:dyDescent="0.25">
      <c r="A11" s="1" t="s">
        <v>41</v>
      </c>
      <c r="B11" s="1" t="s">
        <v>50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3" x14ac:dyDescent="0.25">
      <c r="A12" s="1" t="s">
        <v>41</v>
      </c>
      <c r="B12" s="1" t="s">
        <v>55</v>
      </c>
      <c r="C12">
        <v>10.137600000000001</v>
      </c>
      <c r="D12">
        <v>13.507200000000003</v>
      </c>
      <c r="E12">
        <v>15.3408</v>
      </c>
      <c r="F12">
        <v>16.757999999999999</v>
      </c>
      <c r="G12">
        <v>18.4986</v>
      </c>
      <c r="H12">
        <v>20.624000000000002</v>
      </c>
      <c r="I12">
        <v>23.848800000000001</v>
      </c>
      <c r="J12">
        <v>27.875800000000002</v>
      </c>
      <c r="K12">
        <v>35.1432</v>
      </c>
      <c r="L12">
        <v>35.756</v>
      </c>
      <c r="M12">
        <v>39.921000000000006</v>
      </c>
      <c r="N12">
        <v>38.92</v>
      </c>
      <c r="O12">
        <v>36.280999999999999</v>
      </c>
      <c r="P12">
        <v>36.280999999999999</v>
      </c>
      <c r="Q12">
        <v>36.280999999999999</v>
      </c>
      <c r="R12">
        <v>36.280999999999999</v>
      </c>
      <c r="S12">
        <v>36.280999999999999</v>
      </c>
    </row>
    <row r="13" spans="1:33" x14ac:dyDescent="0.25">
      <c r="A13" s="1" t="s">
        <v>41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33" x14ac:dyDescent="0.25">
      <c r="A14" s="1" t="s">
        <v>41</v>
      </c>
      <c r="B14" s="1" t="s">
        <v>57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33" x14ac:dyDescent="0.25">
      <c r="A15" s="1" t="s">
        <v>41</v>
      </c>
      <c r="B15" s="1" t="s">
        <v>58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3" x14ac:dyDescent="0.25">
      <c r="A16" s="1" t="s">
        <v>41</v>
      </c>
      <c r="B16" s="1" t="s">
        <v>59</v>
      </c>
      <c r="C16">
        <v>0.39600000000000002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s="1" t="s">
        <v>41</v>
      </c>
      <c r="B17" s="1" t="s">
        <v>60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s="1" t="s">
        <v>41</v>
      </c>
      <c r="B18" s="1" t="s">
        <v>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s="1" t="s">
        <v>41</v>
      </c>
      <c r="B19" s="1" t="s">
        <v>62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s="1" t="s">
        <v>39</v>
      </c>
      <c r="B20" s="1" t="s">
        <v>50</v>
      </c>
      <c r="C20">
        <v>0</v>
      </c>
      <c r="D20">
        <v>13.389994440339974</v>
      </c>
      <c r="E20">
        <v>26.584985380507483</v>
      </c>
      <c r="F20">
        <v>36.873155721219547</v>
      </c>
      <c r="G20">
        <v>45.929530157119629</v>
      </c>
      <c r="H20">
        <v>55.162657618557873</v>
      </c>
      <c r="I20">
        <v>65.95937828716697</v>
      </c>
      <c r="J20">
        <v>77.73553757898874</v>
      </c>
      <c r="K20">
        <v>89.165368144271653</v>
      </c>
      <c r="L20">
        <v>100.66163324519923</v>
      </c>
      <c r="M20">
        <v>105.66825726067719</v>
      </c>
      <c r="N20">
        <v>102.58184994904875</v>
      </c>
      <c r="O20">
        <v>97.885749951381257</v>
      </c>
      <c r="P20">
        <v>97.885749951381243</v>
      </c>
      <c r="Q20">
        <v>97.885749951381243</v>
      </c>
      <c r="R20">
        <v>97.885749951381257</v>
      </c>
      <c r="S20">
        <v>44.103872971492684</v>
      </c>
    </row>
    <row r="21" spans="1:19" x14ac:dyDescent="0.25">
      <c r="A21" s="1" t="s">
        <v>39</v>
      </c>
      <c r="B21" s="1" t="s">
        <v>55</v>
      </c>
      <c r="C21">
        <v>0.42240000000000005</v>
      </c>
      <c r="D21">
        <v>0.56280000000000008</v>
      </c>
      <c r="E21">
        <v>0.97919999999999996</v>
      </c>
      <c r="F21">
        <v>1.8619999999999999</v>
      </c>
      <c r="G21">
        <v>3.0114000000000005</v>
      </c>
      <c r="H21">
        <v>5.1560000000000006</v>
      </c>
      <c r="I21">
        <v>7.5311999999999992</v>
      </c>
      <c r="J21">
        <v>9.7942</v>
      </c>
      <c r="K21">
        <v>13.666800000000002</v>
      </c>
      <c r="L21">
        <v>15.323999999999998</v>
      </c>
      <c r="M21">
        <v>17.108999999999998</v>
      </c>
      <c r="N21">
        <v>16.680000000000003</v>
      </c>
      <c r="O21">
        <v>15.548999999999999</v>
      </c>
      <c r="P21">
        <v>15.548999999999999</v>
      </c>
      <c r="Q21">
        <v>15.548999999999999</v>
      </c>
      <c r="R21">
        <v>15.548999999999999</v>
      </c>
      <c r="S21">
        <v>15.548999999999999</v>
      </c>
    </row>
    <row r="22" spans="1:19" x14ac:dyDescent="0.25">
      <c r="A22" s="1" t="s">
        <v>39</v>
      </c>
      <c r="B22" s="1" t="s">
        <v>56</v>
      </c>
      <c r="C22">
        <v>0</v>
      </c>
      <c r="D22">
        <v>1.0668899919175006</v>
      </c>
      <c r="E22">
        <v>1.9373199878733338</v>
      </c>
      <c r="F22">
        <v>1.9865299875653033</v>
      </c>
      <c r="G22">
        <v>1.9917099875328792</v>
      </c>
      <c r="H22">
        <v>1.9658099876950006</v>
      </c>
      <c r="I22">
        <v>1.9373199878733338</v>
      </c>
      <c r="J22">
        <v>1.8414899884731821</v>
      </c>
      <c r="K22">
        <v>1.6860899894459092</v>
      </c>
      <c r="L22">
        <v>1.5255099904510609</v>
      </c>
      <c r="M22">
        <v>0.97829964561628791</v>
      </c>
      <c r="N22">
        <v>0.6892332652350901</v>
      </c>
      <c r="O22">
        <v>0.5321555188163547</v>
      </c>
      <c r="P22">
        <v>0.48223919170583607</v>
      </c>
      <c r="Q22">
        <v>0.91512056828476185</v>
      </c>
      <c r="R22">
        <v>1.118879992996364</v>
      </c>
      <c r="S22">
        <v>0.68687999479636397</v>
      </c>
    </row>
    <row r="23" spans="1:19" x14ac:dyDescent="0.25">
      <c r="A23" s="1" t="s">
        <v>39</v>
      </c>
      <c r="B23" s="1" t="s">
        <v>57</v>
      </c>
      <c r="C23">
        <v>0.93000000000000016</v>
      </c>
      <c r="D23">
        <v>1.08</v>
      </c>
      <c r="E23">
        <v>1.2</v>
      </c>
      <c r="F23">
        <v>1.31</v>
      </c>
      <c r="G23">
        <v>1.45</v>
      </c>
      <c r="H23">
        <v>1.57</v>
      </c>
      <c r="I23">
        <v>1.71</v>
      </c>
      <c r="J23">
        <v>1.8399999999999999</v>
      </c>
      <c r="K23">
        <v>1.9800000000000002</v>
      </c>
      <c r="L23">
        <v>2.15</v>
      </c>
      <c r="M23">
        <v>2.2600000000000002</v>
      </c>
      <c r="N23">
        <v>2.3400000000000003</v>
      </c>
      <c r="O23">
        <v>2.4400000000000004</v>
      </c>
      <c r="P23">
        <v>2.4400000000000004</v>
      </c>
      <c r="Q23">
        <v>2.4400000000000004</v>
      </c>
      <c r="R23">
        <v>2.4400000000000004</v>
      </c>
      <c r="S23">
        <v>2.4400000000000004</v>
      </c>
    </row>
    <row r="24" spans="1:19" x14ac:dyDescent="0.25">
      <c r="A24" s="1" t="s">
        <v>39</v>
      </c>
      <c r="B24" s="1" t="s">
        <v>58</v>
      </c>
      <c r="C24">
        <v>0</v>
      </c>
      <c r="D24">
        <v>4.0852399690512131</v>
      </c>
      <c r="E24">
        <v>4.6512799647630318</v>
      </c>
      <c r="F24">
        <v>5.1314599611253042</v>
      </c>
      <c r="G24">
        <v>5.6529799571743959</v>
      </c>
      <c r="H24">
        <v>6.0769799539622742</v>
      </c>
      <c r="I24">
        <v>6.5285399505413659</v>
      </c>
      <c r="J24">
        <v>6.8836399478512149</v>
      </c>
      <c r="K24">
        <v>7.2514599450647008</v>
      </c>
      <c r="L24">
        <v>7.6436599420934872</v>
      </c>
      <c r="M24">
        <v>3.634471715397261</v>
      </c>
      <c r="N24">
        <v>1.7240555630697716</v>
      </c>
      <c r="O24">
        <v>0.8174549622688555</v>
      </c>
      <c r="P24">
        <v>0.41004507568826715</v>
      </c>
      <c r="Q24">
        <v>8.0496399390178794</v>
      </c>
      <c r="R24">
        <v>8.0496399390178794</v>
      </c>
      <c r="S24">
        <v>8.0496399390178777</v>
      </c>
    </row>
    <row r="25" spans="1:19" x14ac:dyDescent="0.25">
      <c r="A25" s="1" t="s">
        <v>39</v>
      </c>
      <c r="B25" s="1" t="s">
        <v>59</v>
      </c>
      <c r="C25">
        <v>0</v>
      </c>
      <c r="D25">
        <v>0.42300000000000004</v>
      </c>
      <c r="E25">
        <v>0.45900000000000007</v>
      </c>
      <c r="F25">
        <v>0.4880000000000001</v>
      </c>
      <c r="G25">
        <v>0.51900000000000013</v>
      </c>
      <c r="H25">
        <v>0.54000000000000015</v>
      </c>
      <c r="I25">
        <v>0.56400000000000017</v>
      </c>
      <c r="J25">
        <v>0.58000000000000007</v>
      </c>
      <c r="K25">
        <v>0.59600000000000009</v>
      </c>
      <c r="L25">
        <v>0.6130000000000001</v>
      </c>
      <c r="M25">
        <v>0.61699999999999999</v>
      </c>
      <c r="N25">
        <v>0.623</v>
      </c>
      <c r="O25">
        <v>0.62200000000000011</v>
      </c>
      <c r="P25">
        <v>0.62200000000000011</v>
      </c>
      <c r="Q25">
        <v>0.62200000000000011</v>
      </c>
      <c r="R25">
        <v>0.62200000000000011</v>
      </c>
      <c r="S25">
        <v>0.62200000000000011</v>
      </c>
    </row>
    <row r="26" spans="1:19" x14ac:dyDescent="0.25">
      <c r="A26" s="1" t="s">
        <v>39</v>
      </c>
      <c r="B26" s="1" t="s">
        <v>60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s="1" t="s">
        <v>39</v>
      </c>
      <c r="B27" s="1" t="s">
        <v>61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s="1" t="s">
        <v>39</v>
      </c>
      <c r="B28" s="1" t="s">
        <v>62</v>
      </c>
      <c r="C28">
        <v>3.7800000000000002</v>
      </c>
      <c r="D28">
        <v>4.08</v>
      </c>
      <c r="E28">
        <v>4.3000000000000007</v>
      </c>
      <c r="F28">
        <v>4.41</v>
      </c>
      <c r="G28">
        <v>4.5199999999999996</v>
      </c>
      <c r="H28">
        <v>4.5000000000000009</v>
      </c>
      <c r="I28">
        <v>4.51</v>
      </c>
      <c r="J28">
        <v>4.4000000000000004</v>
      </c>
      <c r="K28">
        <v>4.3599999999999994</v>
      </c>
      <c r="L28">
        <v>4.29</v>
      </c>
      <c r="M28">
        <v>4.16</v>
      </c>
      <c r="N28">
        <v>4.0200000000000005</v>
      </c>
      <c r="O28">
        <v>3.89</v>
      </c>
      <c r="P28">
        <v>3.89</v>
      </c>
      <c r="Q28">
        <v>3.89</v>
      </c>
      <c r="R28">
        <v>3.89</v>
      </c>
      <c r="S28">
        <v>3.89</v>
      </c>
    </row>
    <row r="29" spans="1:19" x14ac:dyDescent="0.25">
      <c r="A29" s="1" t="s">
        <v>44</v>
      </c>
      <c r="B29" s="1" t="s">
        <v>50</v>
      </c>
      <c r="C29">
        <v>0</v>
      </c>
      <c r="D29">
        <v>1.7384605824801658</v>
      </c>
      <c r="E29">
        <v>7.0233079073377951</v>
      </c>
      <c r="F29">
        <v>10.288379029986926</v>
      </c>
      <c r="G29">
        <v>14.134910020348892</v>
      </c>
      <c r="H29">
        <v>17.547256167726022</v>
      </c>
      <c r="I29">
        <v>21.241241034958524</v>
      </c>
      <c r="J29">
        <v>25.148808153463538</v>
      </c>
      <c r="K29">
        <v>28.898371801510915</v>
      </c>
      <c r="L29">
        <v>13.726914438078961</v>
      </c>
      <c r="M29">
        <v>6.5129027761880502</v>
      </c>
      <c r="N29">
        <v>3.0673791988431667</v>
      </c>
      <c r="O29">
        <v>1.4476734092716195</v>
      </c>
      <c r="P29">
        <v>0.72617010119933445</v>
      </c>
      <c r="Q29">
        <v>0.3642555099089429</v>
      </c>
      <c r="R29">
        <v>0.18271487118498517</v>
      </c>
      <c r="S29">
        <v>9.1651940036517998E-2</v>
      </c>
    </row>
    <row r="30" spans="1:19" x14ac:dyDescent="0.25">
      <c r="A30" s="1" t="s">
        <v>44</v>
      </c>
      <c r="B30" s="1" t="s">
        <v>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s="1" t="s">
        <v>44</v>
      </c>
      <c r="B31" s="1" t="s">
        <v>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s="1" t="s">
        <v>44</v>
      </c>
      <c r="B32" s="1" t="s">
        <v>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s="1" t="s">
        <v>44</v>
      </c>
      <c r="B33" s="1" t="s">
        <v>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s="1" t="s">
        <v>44</v>
      </c>
      <c r="B34" s="1" t="s">
        <v>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1" t="s">
        <v>44</v>
      </c>
      <c r="B35" s="1" t="s">
        <v>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s="1" t="s">
        <v>44</v>
      </c>
      <c r="B36" s="1" t="s">
        <v>61</v>
      </c>
      <c r="C36">
        <v>0.22119999999999998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s="1" t="s">
        <v>44</v>
      </c>
      <c r="B37" s="1" t="s">
        <v>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s="1" t="s">
        <v>37</v>
      </c>
      <c r="B38" s="1" t="s">
        <v>50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6.7084691040139788</v>
      </c>
      <c r="S38">
        <v>11.179963279504145</v>
      </c>
    </row>
    <row r="39" spans="1:19" x14ac:dyDescent="0.25">
      <c r="A39" s="1" t="s">
        <v>37</v>
      </c>
      <c r="B39" s="1" t="s">
        <v>55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5">
      <c r="A40" s="1" t="s">
        <v>37</v>
      </c>
      <c r="B40" s="1" t="s">
        <v>56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0.44071848637417571</v>
      </c>
      <c r="L40">
        <v>0.60338323723532583</v>
      </c>
      <c r="M40">
        <v>0.28690173632659061</v>
      </c>
      <c r="N40">
        <v>0.13609530443523332</v>
      </c>
      <c r="O40">
        <v>6.4529116308747317E-2</v>
      </c>
      <c r="P40">
        <v>3.2368567813788385E-2</v>
      </c>
      <c r="Q40">
        <v>0.42231645330563394</v>
      </c>
      <c r="R40">
        <v>0.60605453413712973</v>
      </c>
      <c r="S40">
        <v>0.6075823237734308</v>
      </c>
    </row>
    <row r="41" spans="1:19" x14ac:dyDescent="0.25">
      <c r="A41" s="1" t="s">
        <v>37</v>
      </c>
      <c r="B41" s="1" t="s">
        <v>57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25">
      <c r="A42" s="1" t="s">
        <v>37</v>
      </c>
      <c r="B42" s="1" t="s">
        <v>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3.5248844010468336</v>
      </c>
      <c r="L42">
        <v>5.3954695533969925</v>
      </c>
      <c r="M42">
        <v>2.5654832412308561</v>
      </c>
      <c r="N42">
        <v>1.216967966835002</v>
      </c>
      <c r="O42">
        <v>0.57702113825159385</v>
      </c>
      <c r="P42">
        <v>0.28944062636968515</v>
      </c>
      <c r="Q42">
        <v>7.1011482478350008</v>
      </c>
      <c r="R42">
        <v>6.1993116093053873</v>
      </c>
      <c r="S42">
        <v>6.6673221957878743</v>
      </c>
    </row>
    <row r="43" spans="1:19" x14ac:dyDescent="0.25">
      <c r="A43" s="1" t="s">
        <v>37</v>
      </c>
      <c r="B43" s="1" t="s">
        <v>59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1" t="s">
        <v>37</v>
      </c>
      <c r="B44" s="1" t="s">
        <v>60</v>
      </c>
      <c r="C44">
        <v>0</v>
      </c>
      <c r="D44">
        <v>0.11747872817429204</v>
      </c>
      <c r="E44">
        <v>0.14990684743330693</v>
      </c>
      <c r="F44">
        <v>0.61678138722119435</v>
      </c>
      <c r="G44">
        <v>1.7499999999999996</v>
      </c>
      <c r="H44">
        <v>1.74</v>
      </c>
      <c r="I44">
        <v>1.71</v>
      </c>
      <c r="J44">
        <v>1.6800000000000002</v>
      </c>
      <c r="K44">
        <v>1.64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25">
      <c r="A45" s="1" t="s">
        <v>37</v>
      </c>
      <c r="B45" s="1" t="s">
        <v>61</v>
      </c>
      <c r="C45">
        <v>0</v>
      </c>
      <c r="D45">
        <v>0.11747872817429089</v>
      </c>
      <c r="E45">
        <v>4.2070500924587945E-2</v>
      </c>
      <c r="F45">
        <v>7.8429735440806697E-2</v>
      </c>
      <c r="G45">
        <v>1.6376367352354375</v>
      </c>
      <c r="H45">
        <v>12.54</v>
      </c>
      <c r="I45">
        <v>13.499999999999998</v>
      </c>
      <c r="J45">
        <v>14.2</v>
      </c>
      <c r="K45">
        <v>8.8286288891471756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1" t="s">
        <v>37</v>
      </c>
      <c r="B46" s="1" t="s">
        <v>62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25">
      <c r="A47" s="1" t="s">
        <v>38</v>
      </c>
      <c r="B47" s="1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18.920978100304126</v>
      </c>
      <c r="M47">
        <v>27.770888721316048</v>
      </c>
      <c r="N47">
        <v>30.217308224202995</v>
      </c>
      <c r="O47">
        <v>30.314942425244656</v>
      </c>
      <c r="P47">
        <v>31.037260206300612</v>
      </c>
      <c r="Q47">
        <v>31.399583346870962</v>
      </c>
      <c r="R47">
        <v>23.827628850185629</v>
      </c>
      <c r="S47">
        <v>73.750108135229624</v>
      </c>
    </row>
    <row r="48" spans="1:19" x14ac:dyDescent="0.25">
      <c r="A48" s="1" t="s">
        <v>38</v>
      </c>
      <c r="B48" s="1" t="s">
        <v>55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25">
      <c r="A49" s="1" t="s">
        <v>38</v>
      </c>
      <c r="B49" s="1" t="s">
        <v>56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1.4959999900266669</v>
      </c>
      <c r="J49">
        <v>2.8371128744635379</v>
      </c>
      <c r="K49">
        <v>3.2258543684978456</v>
      </c>
      <c r="L49">
        <v>3.2103025691838551</v>
      </c>
      <c r="M49">
        <v>3.9568119874338112</v>
      </c>
      <c r="N49">
        <v>3.9034466676015587</v>
      </c>
      <c r="O49">
        <v>3.6990273213917835</v>
      </c>
      <c r="P49">
        <v>3.7932090706569133</v>
      </c>
      <c r="Q49">
        <v>2.9764517563570534</v>
      </c>
      <c r="R49">
        <v>2.5920000116181816</v>
      </c>
      <c r="S49">
        <v>3.0240000098181818</v>
      </c>
    </row>
    <row r="50" spans="1:19" x14ac:dyDescent="0.25">
      <c r="A50" s="1" t="s">
        <v>38</v>
      </c>
      <c r="B50" s="1" t="s">
        <v>57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25">
      <c r="A51" s="1" t="s">
        <v>38</v>
      </c>
      <c r="B51" s="1" t="s">
        <v>58</v>
      </c>
      <c r="C51">
        <v>0</v>
      </c>
      <c r="D51">
        <v>0</v>
      </c>
      <c r="E51">
        <v>0.22151232502834023</v>
      </c>
      <c r="F51">
        <v>0.28552367811240631</v>
      </c>
      <c r="G51">
        <v>1.81870252471542</v>
      </c>
      <c r="H51">
        <v>8.0212660678139667</v>
      </c>
      <c r="I51">
        <v>31.188975357365408</v>
      </c>
      <c r="J51">
        <v>43.31610393466319</v>
      </c>
      <c r="K51">
        <v>50.617341523634558</v>
      </c>
      <c r="L51">
        <v>55.731640190811525</v>
      </c>
      <c r="M51">
        <v>67.252506197363658</v>
      </c>
      <c r="N51">
        <v>72.027064975340053</v>
      </c>
      <c r="O51">
        <v>74.397632146662531</v>
      </c>
      <c r="P51">
        <v>75.166330045871192</v>
      </c>
      <c r="Q51">
        <v>60.752000115060611</v>
      </c>
      <c r="R51">
        <v>60.752000115060603</v>
      </c>
      <c r="S51">
        <v>60.752000115060596</v>
      </c>
    </row>
    <row r="52" spans="1:19" x14ac:dyDescent="0.25">
      <c r="A52" s="1" t="s">
        <v>38</v>
      </c>
      <c r="B52" s="1" t="s">
        <v>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1" t="s">
        <v>38</v>
      </c>
      <c r="B53" s="1" t="s">
        <v>60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1.6</v>
      </c>
      <c r="M53">
        <v>1.5500000000000003</v>
      </c>
      <c r="N53">
        <v>1.5100000000000002</v>
      </c>
      <c r="O53">
        <v>1.46</v>
      </c>
      <c r="P53">
        <v>1.46</v>
      </c>
      <c r="Q53">
        <v>1.46</v>
      </c>
      <c r="R53">
        <v>1.46</v>
      </c>
      <c r="S53">
        <v>1.46</v>
      </c>
    </row>
    <row r="54" spans="1:19" x14ac:dyDescent="0.25">
      <c r="A54" s="1" t="s">
        <v>38</v>
      </c>
      <c r="B54" s="1" t="s">
        <v>61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6.2313711108528249</v>
      </c>
      <c r="L54">
        <v>16.12</v>
      </c>
      <c r="M54">
        <v>16.78</v>
      </c>
      <c r="N54">
        <v>17.28</v>
      </c>
      <c r="O54">
        <v>17.690000000000001</v>
      </c>
      <c r="P54">
        <v>17.690000000000001</v>
      </c>
      <c r="Q54">
        <v>17.690000000000001</v>
      </c>
      <c r="R54">
        <v>17.690000000000001</v>
      </c>
      <c r="S54">
        <v>17.690000000000001</v>
      </c>
    </row>
    <row r="55" spans="1:19" x14ac:dyDescent="0.25">
      <c r="A55" s="1" t="s">
        <v>38</v>
      </c>
      <c r="B55" s="1" t="s">
        <v>62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1"/>
      <c r="B56" s="1"/>
    </row>
    <row r="57" spans="1:19" x14ac:dyDescent="0.25">
      <c r="A57" s="1"/>
      <c r="B57" s="1"/>
    </row>
    <row r="58" spans="1:19" x14ac:dyDescent="0.25">
      <c r="A58" s="1"/>
      <c r="B58" s="1"/>
    </row>
    <row r="59" spans="1:19" x14ac:dyDescent="0.25">
      <c r="A59" s="1"/>
      <c r="B59" s="1"/>
    </row>
    <row r="60" spans="1:19" x14ac:dyDescent="0.25">
      <c r="A60" s="1"/>
      <c r="B60" s="1"/>
    </row>
    <row r="61" spans="1:19" x14ac:dyDescent="0.25">
      <c r="A61" s="1"/>
      <c r="B61" s="1"/>
    </row>
    <row r="62" spans="1:19" x14ac:dyDescent="0.25">
      <c r="A62" s="1"/>
      <c r="B62" s="1"/>
    </row>
    <row r="63" spans="1:19" x14ac:dyDescent="0.25">
      <c r="A63" s="1"/>
      <c r="B63" s="1"/>
    </row>
    <row r="64" spans="1:19" x14ac:dyDescent="0.25">
      <c r="A64" s="1"/>
      <c r="B6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3"/>
  <sheetViews>
    <sheetView workbookViewId="0"/>
  </sheetViews>
  <sheetFormatPr defaultRowHeight="15" x14ac:dyDescent="0.25"/>
  <sheetData>
    <row r="1" spans="1:32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 t="s">
        <v>30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32" x14ac:dyDescent="0.25">
      <c r="A3" s="1" t="s">
        <v>35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32" x14ac:dyDescent="0.25">
      <c r="A4" s="1" t="s">
        <v>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32" x14ac:dyDescent="0.25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32" x14ac:dyDescent="0.25">
      <c r="A6" s="1" t="s">
        <v>41</v>
      </c>
      <c r="B6">
        <v>231.73920000000004</v>
      </c>
      <c r="C6">
        <v>263.10540310743767</v>
      </c>
      <c r="D6">
        <v>282.10229355610562</v>
      </c>
      <c r="E6">
        <v>192.68819236415837</v>
      </c>
      <c r="F6">
        <v>138.25947101954722</v>
      </c>
      <c r="G6">
        <v>28.065946551369649</v>
      </c>
      <c r="H6">
        <v>377.85388064510187</v>
      </c>
      <c r="I6">
        <v>613.26760000000002</v>
      </c>
      <c r="J6">
        <v>773.15039999999999</v>
      </c>
      <c r="K6">
        <v>580.0902223701404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32" x14ac:dyDescent="0.25">
      <c r="A7" s="1" t="s">
        <v>39</v>
      </c>
      <c r="B7">
        <v>2326.5990936455105</v>
      </c>
      <c r="C7">
        <v>3334.4615627331123</v>
      </c>
      <c r="D7">
        <v>3710.2391556593411</v>
      </c>
      <c r="E7">
        <v>3452.6026133835744</v>
      </c>
      <c r="F7">
        <v>3021.66267117498</v>
      </c>
      <c r="G7">
        <v>2402.1685277258866</v>
      </c>
      <c r="H7">
        <v>1616.4886472805292</v>
      </c>
      <c r="I7">
        <v>-322.75290625238404</v>
      </c>
      <c r="J7">
        <v>-562.76291875503625</v>
      </c>
      <c r="K7">
        <v>-1706.7201163636362</v>
      </c>
      <c r="L7">
        <v>-1706.7201163636362</v>
      </c>
      <c r="M7">
        <v>-1706.7201163636362</v>
      </c>
      <c r="N7">
        <v>-1706.7201163636362</v>
      </c>
      <c r="O7">
        <v>-1706.7201163636362</v>
      </c>
      <c r="P7">
        <v>0</v>
      </c>
      <c r="Q7">
        <v>0</v>
      </c>
      <c r="R7">
        <v>0</v>
      </c>
    </row>
    <row r="8" spans="1:32" x14ac:dyDescent="0.25">
      <c r="A8" s="1" t="s">
        <v>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32" x14ac:dyDescent="0.25">
      <c r="A9" s="1" t="s">
        <v>37</v>
      </c>
      <c r="B9">
        <v>0</v>
      </c>
      <c r="C9">
        <v>95.811199999999999</v>
      </c>
      <c r="D9">
        <v>38.935749876951263</v>
      </c>
      <c r="E9">
        <v>-104.05668764667826</v>
      </c>
      <c r="F9">
        <v>-569.20743005585678</v>
      </c>
      <c r="G9">
        <v>-1487.8822150676037</v>
      </c>
      <c r="H9">
        <v>-989.19265508826811</v>
      </c>
      <c r="I9">
        <v>-657.64756038576456</v>
      </c>
      <c r="J9">
        <v>-534.04573694945611</v>
      </c>
      <c r="K9">
        <v>-802.52798368319463</v>
      </c>
      <c r="L9">
        <v>-1177.3352567565903</v>
      </c>
      <c r="M9">
        <v>-1265.0527879493493</v>
      </c>
      <c r="N9">
        <v>-1246.3046696985693</v>
      </c>
      <c r="O9">
        <v>-1237.8795822228494</v>
      </c>
      <c r="P9">
        <v>0</v>
      </c>
      <c r="Q9">
        <v>0.20580060560134936</v>
      </c>
      <c r="R9">
        <v>0</v>
      </c>
    </row>
    <row r="10" spans="1:32" x14ac:dyDescent="0.25">
      <c r="A10" s="1" t="s">
        <v>38</v>
      </c>
      <c r="B10">
        <v>0</v>
      </c>
      <c r="C10">
        <v>0</v>
      </c>
      <c r="D10">
        <v>3.1586016717004068</v>
      </c>
      <c r="E10">
        <v>2.3107377632482149</v>
      </c>
      <c r="F10">
        <v>-67.238555539555108</v>
      </c>
      <c r="G10">
        <v>-316.05606622088317</v>
      </c>
      <c r="H10">
        <v>-1257.6326877480578</v>
      </c>
      <c r="I10">
        <v>-1546.2346844100823</v>
      </c>
      <c r="J10">
        <v>-1698.8606637156736</v>
      </c>
      <c r="K10">
        <v>-1129.7107626611059</v>
      </c>
      <c r="L10">
        <v>-751.06858424795166</v>
      </c>
      <c r="M10">
        <v>-726.18249319275139</v>
      </c>
      <c r="N10">
        <v>-869.86701375648499</v>
      </c>
      <c r="O10">
        <v>-883.20673559304157</v>
      </c>
      <c r="P10">
        <v>0</v>
      </c>
      <c r="Q10">
        <v>55.831080987906738</v>
      </c>
      <c r="R10">
        <v>0</v>
      </c>
    </row>
    <row r="11" spans="1:32" x14ac:dyDescent="0.25">
      <c r="A11" s="1" t="s">
        <v>42</v>
      </c>
      <c r="B11">
        <v>1775.6637684210527</v>
      </c>
      <c r="C11">
        <v>1513.6249276118019</v>
      </c>
      <c r="D11">
        <v>1423.1334287889158</v>
      </c>
      <c r="E11">
        <v>1430.7354902716008</v>
      </c>
      <c r="F11">
        <v>1447.5270918812728</v>
      </c>
      <c r="G11">
        <v>1218.69601447999</v>
      </c>
      <c r="H11">
        <v>810.8772948390374</v>
      </c>
      <c r="I11">
        <v>626.14449044588014</v>
      </c>
      <c r="J11">
        <v>495.43393884081439</v>
      </c>
      <c r="K11">
        <v>235.47769847467939</v>
      </c>
      <c r="L11">
        <v>88.83933160736683</v>
      </c>
      <c r="M11">
        <v>41.878457754335166</v>
      </c>
      <c r="N11">
        <v>19.778110065639787</v>
      </c>
      <c r="O11">
        <v>9.920933890139926</v>
      </c>
      <c r="P11">
        <v>4.9764577568773412</v>
      </c>
      <c r="Q11">
        <v>34.02967770805035</v>
      </c>
      <c r="R11">
        <v>17.06968874800905</v>
      </c>
    </row>
    <row r="12" spans="1:32" x14ac:dyDescent="0.25">
      <c r="A12" s="1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32" x14ac:dyDescent="0.25">
      <c r="A13" s="1" t="s">
        <v>45</v>
      </c>
      <c r="B13">
        <v>353.64886621244466</v>
      </c>
      <c r="C13">
        <v>155.01970336393353</v>
      </c>
      <c r="D13">
        <v>51.618466081838271</v>
      </c>
      <c r="E13">
        <v>0</v>
      </c>
      <c r="F13">
        <v>0</v>
      </c>
      <c r="G13">
        <v>0</v>
      </c>
      <c r="H13">
        <v>-30.605294999999806</v>
      </c>
      <c r="I13">
        <v>-31.455620999999937</v>
      </c>
      <c r="J13">
        <v>-20.912723426179568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32" x14ac:dyDescent="0.25">
      <c r="A14" s="1" t="s">
        <v>46</v>
      </c>
      <c r="B14">
        <v>1025.5494664429671</v>
      </c>
      <c r="C14">
        <v>1295.0507398899169</v>
      </c>
      <c r="D14">
        <v>1135.4109528042807</v>
      </c>
      <c r="E14">
        <v>757.07959472527216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32" x14ac:dyDescent="0.25">
      <c r="A15" s="1" t="s">
        <v>47</v>
      </c>
      <c r="B15">
        <v>847.7545028749588</v>
      </c>
      <c r="C15">
        <v>1665.9542850964135</v>
      </c>
      <c r="D15">
        <v>2111.9540210053215</v>
      </c>
      <c r="E15">
        <v>1576.5346069195014</v>
      </c>
      <c r="F15">
        <v>587.83071835375154</v>
      </c>
      <c r="G15">
        <v>-115.15521384334011</v>
      </c>
      <c r="H15">
        <v>-581.38573438598291</v>
      </c>
      <c r="I15">
        <v>-552.72087803703857</v>
      </c>
      <c r="J15">
        <v>-735.79432616637598</v>
      </c>
      <c r="K15">
        <v>-1029.0342857142859</v>
      </c>
      <c r="L15">
        <v>-1029.0342857142859</v>
      </c>
      <c r="M15">
        <v>-1029.0342857142859</v>
      </c>
      <c r="N15">
        <v>-1029.0342857142859</v>
      </c>
      <c r="O15">
        <v>-1029.0342857142859</v>
      </c>
      <c r="P15">
        <v>0</v>
      </c>
      <c r="Q15">
        <v>140.59981840649192</v>
      </c>
      <c r="R15">
        <v>347.5387769157976</v>
      </c>
    </row>
    <row r="16" spans="1:32" x14ac:dyDescent="0.25">
      <c r="A16" s="1" t="s">
        <v>48</v>
      </c>
      <c r="B16">
        <v>255.11782544978399</v>
      </c>
      <c r="C16">
        <v>293.54432121731969</v>
      </c>
      <c r="D16">
        <v>407.54344250517221</v>
      </c>
      <c r="E16">
        <v>406.15763817918014</v>
      </c>
      <c r="F16">
        <v>415.11584014569223</v>
      </c>
      <c r="G16">
        <v>384.42328357443591</v>
      </c>
      <c r="H16">
        <v>313.24216923779306</v>
      </c>
      <c r="I16">
        <v>207.49717402639118</v>
      </c>
      <c r="J16">
        <v>153.74236542854399</v>
      </c>
      <c r="K16">
        <v>25.027749888318191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 t="s">
        <v>49</v>
      </c>
      <c r="B17">
        <v>561.16365118372801</v>
      </c>
      <c r="C17">
        <v>731.98729999999989</v>
      </c>
      <c r="D17">
        <v>847.6493172542273</v>
      </c>
      <c r="E17">
        <v>927.75325261629382</v>
      </c>
      <c r="F17">
        <v>821.58968800505988</v>
      </c>
      <c r="G17">
        <v>667.11516746607322</v>
      </c>
      <c r="H17">
        <v>759.52339680095633</v>
      </c>
      <c r="I17">
        <v>773.12803019160538</v>
      </c>
      <c r="J17">
        <v>747.60150973586542</v>
      </c>
      <c r="K17">
        <v>547.24038966733508</v>
      </c>
      <c r="L17">
        <v>138.4054552119629</v>
      </c>
      <c r="M17">
        <v>0.69385423930456835</v>
      </c>
      <c r="N17">
        <v>0.32897523655763955</v>
      </c>
      <c r="O17">
        <v>0.16501786887370673</v>
      </c>
      <c r="P17">
        <v>0.1418998532667389</v>
      </c>
      <c r="Q17">
        <v>90.564554160500776</v>
      </c>
      <c r="R17">
        <v>33.084452291043803</v>
      </c>
    </row>
    <row r="18" spans="1:18" x14ac:dyDescent="0.25">
      <c r="A18" s="1" t="s">
        <v>535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 t="s">
        <v>538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50" spans="1:54" x14ac:dyDescent="0.25">
      <c r="A50" s="1" t="s">
        <v>76</v>
      </c>
      <c r="B50" s="1">
        <v>0.44386582890000004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77</v>
      </c>
      <c r="B51">
        <v>0.45289684490000004</v>
      </c>
    </row>
    <row r="52" spans="1:54" x14ac:dyDescent="0.25">
      <c r="A52" s="1" t="s">
        <v>78</v>
      </c>
      <c r="B52">
        <v>0.46222786098000002</v>
      </c>
    </row>
    <row r="53" spans="1:54" x14ac:dyDescent="0.25">
      <c r="A53" s="1" t="s">
        <v>79</v>
      </c>
      <c r="B53">
        <v>0.47335887700000007</v>
      </c>
    </row>
    <row r="54" spans="1:54" x14ac:dyDescent="0.25">
      <c r="A54" s="1" t="s">
        <v>80</v>
      </c>
      <c r="B54">
        <v>0.48418989305000004</v>
      </c>
    </row>
    <row r="55" spans="1:54" x14ac:dyDescent="0.25">
      <c r="A55" s="1" t="s">
        <v>81</v>
      </c>
      <c r="B55">
        <v>0.49642090909999997</v>
      </c>
    </row>
    <row r="56" spans="1:54" x14ac:dyDescent="0.25">
      <c r="A56" s="1" t="s">
        <v>82</v>
      </c>
      <c r="B56">
        <v>0.51435192510999994</v>
      </c>
    </row>
    <row r="57" spans="1:54" x14ac:dyDescent="0.25">
      <c r="A57" s="1" t="s">
        <v>83</v>
      </c>
      <c r="B57">
        <v>0.53698294120000001</v>
      </c>
    </row>
    <row r="58" spans="1:54" x14ac:dyDescent="0.25">
      <c r="A58" s="1" t="s">
        <v>84</v>
      </c>
      <c r="B58">
        <v>0.60771000000000019</v>
      </c>
    </row>
    <row r="59" spans="1:54" x14ac:dyDescent="0.25">
      <c r="A59" s="1" t="s">
        <v>85</v>
      </c>
      <c r="B59">
        <v>0.64616000000000007</v>
      </c>
    </row>
    <row r="60" spans="1:54" x14ac:dyDescent="0.25">
      <c r="A60" s="1" t="s">
        <v>86</v>
      </c>
      <c r="B60">
        <v>0.80765999999999993</v>
      </c>
    </row>
    <row r="61" spans="1:54" x14ac:dyDescent="0.25">
      <c r="A61" s="1" t="s">
        <v>87</v>
      </c>
      <c r="B61">
        <v>0.96689000000000003</v>
      </c>
    </row>
    <row r="62" spans="1:54" x14ac:dyDescent="0.25">
      <c r="A62" s="1" t="s">
        <v>88</v>
      </c>
      <c r="B62">
        <v>1.11737</v>
      </c>
    </row>
    <row r="63" spans="1:54" x14ac:dyDescent="0.25">
      <c r="A63" s="1" t="s">
        <v>89</v>
      </c>
      <c r="B63">
        <v>1.5146599999999999</v>
      </c>
    </row>
    <row r="64" spans="1:54" x14ac:dyDescent="0.25">
      <c r="A64" s="1" t="s">
        <v>90</v>
      </c>
      <c r="B64">
        <v>1.70486</v>
      </c>
    </row>
    <row r="65" spans="1:2" x14ac:dyDescent="0.25">
      <c r="A65" s="1" t="s">
        <v>91</v>
      </c>
      <c r="B65">
        <v>1.8476100000000002</v>
      </c>
    </row>
    <row r="66" spans="1:2" x14ac:dyDescent="0.25">
      <c r="A66" s="1" t="s">
        <v>92</v>
      </c>
      <c r="B66">
        <v>1.9764400000000002</v>
      </c>
    </row>
    <row r="67" spans="1:2" x14ac:dyDescent="0.25">
      <c r="A67" s="1" t="s">
        <v>93</v>
      </c>
      <c r="B67">
        <v>2.2775300000000005</v>
      </c>
    </row>
    <row r="68" spans="1:2" x14ac:dyDescent="0.25">
      <c r="A68" s="1" t="s">
        <v>94</v>
      </c>
      <c r="B68">
        <v>3.3582299999999998</v>
      </c>
    </row>
    <row r="69" spans="1:2" x14ac:dyDescent="0.25">
      <c r="A69" s="1" t="s">
        <v>95</v>
      </c>
      <c r="B69">
        <v>4.5797599999999994</v>
      </c>
    </row>
    <row r="70" spans="1:2" x14ac:dyDescent="0.25">
      <c r="A70" s="1" t="s">
        <v>96</v>
      </c>
      <c r="B70">
        <v>5.9916600000000004</v>
      </c>
    </row>
    <row r="71" spans="1:2" x14ac:dyDescent="0.25">
      <c r="A71" s="1" t="s">
        <v>97</v>
      </c>
      <c r="B71">
        <v>6.9913199999999982</v>
      </c>
    </row>
    <row r="72" spans="1:2" x14ac:dyDescent="0.25">
      <c r="A72" s="1" t="s">
        <v>98</v>
      </c>
      <c r="B72">
        <v>7.9611163637000013</v>
      </c>
    </row>
    <row r="73" spans="1:2" x14ac:dyDescent="0.25">
      <c r="A73" s="1" t="s">
        <v>99</v>
      </c>
      <c r="B73">
        <v>9.2627781818999999</v>
      </c>
    </row>
    <row r="74" spans="1:2" x14ac:dyDescent="0.25">
      <c r="A74" s="1" t="s">
        <v>12</v>
      </c>
      <c r="B74">
        <v>7.9687000000000001</v>
      </c>
    </row>
    <row r="75" spans="1:2" x14ac:dyDescent="0.25">
      <c r="A75" s="1" t="s">
        <v>13</v>
      </c>
      <c r="B75">
        <v>10.413131542573833</v>
      </c>
    </row>
    <row r="76" spans="1:2" x14ac:dyDescent="0.25">
      <c r="A76" s="1" t="s">
        <v>14</v>
      </c>
      <c r="B76">
        <v>12.82435367908487</v>
      </c>
    </row>
    <row r="77" spans="1:2" x14ac:dyDescent="0.25">
      <c r="A77" s="1" t="s">
        <v>15</v>
      </c>
      <c r="B77">
        <v>14.024691365495871</v>
      </c>
    </row>
    <row r="78" spans="1:2" x14ac:dyDescent="0.25">
      <c r="A78" s="1" t="s">
        <v>16</v>
      </c>
      <c r="B78">
        <v>15.161616263671286</v>
      </c>
    </row>
    <row r="79" spans="1:2" x14ac:dyDescent="0.25">
      <c r="A79" s="1" t="s">
        <v>17</v>
      </c>
      <c r="B79">
        <v>12.236055330767432</v>
      </c>
    </row>
    <row r="80" spans="1:2" x14ac:dyDescent="0.25">
      <c r="A80" s="1" t="s">
        <v>18</v>
      </c>
      <c r="B80">
        <v>8.1984755823157531</v>
      </c>
    </row>
    <row r="81" spans="1:2" x14ac:dyDescent="0.25">
      <c r="A81" s="1" t="s">
        <v>19</v>
      </c>
      <c r="B81">
        <v>3.7424154128930289</v>
      </c>
    </row>
    <row r="82" spans="1:2" x14ac:dyDescent="0.25">
      <c r="A82" s="1" t="s">
        <v>20</v>
      </c>
      <c r="B82">
        <v>2.3816096139919241</v>
      </c>
    </row>
    <row r="83" spans="1:2" x14ac:dyDescent="0.25">
      <c r="A83" s="1" t="s">
        <v>21</v>
      </c>
      <c r="B83">
        <v>3.3368995548682387</v>
      </c>
    </row>
    <row r="84" spans="1:2" x14ac:dyDescent="0.25">
      <c r="A84" s="1" t="s">
        <v>22</v>
      </c>
      <c r="B84">
        <v>3.6288521631066732</v>
      </c>
    </row>
    <row r="85" spans="1:2" x14ac:dyDescent="0.25">
      <c r="A85" s="1" t="s">
        <v>23</v>
      </c>
      <c r="B85">
        <v>3.5946077535909242</v>
      </c>
    </row>
    <row r="86" spans="1:2" x14ac:dyDescent="0.25">
      <c r="A86" s="1" t="s">
        <v>24</v>
      </c>
      <c r="B86">
        <v>2.548192891251837</v>
      </c>
    </row>
    <row r="87" spans="1:2" x14ac:dyDescent="0.25">
      <c r="A87" s="1" t="s">
        <v>25</v>
      </c>
      <c r="B87">
        <v>1.9411656041118091</v>
      </c>
    </row>
    <row r="88" spans="1:2" x14ac:dyDescent="0.25">
      <c r="A88" s="1" t="s">
        <v>26</v>
      </c>
      <c r="B88">
        <v>5.6513477742803513</v>
      </c>
    </row>
    <row r="89" spans="1:2" x14ac:dyDescent="0.25">
      <c r="A89" s="1" t="s">
        <v>100</v>
      </c>
      <c r="B89">
        <v>3.1018181087070662</v>
      </c>
    </row>
    <row r="90" spans="1:2" x14ac:dyDescent="0.25">
      <c r="A90" s="1" t="s">
        <v>101</v>
      </c>
      <c r="B90">
        <v>2.5344112285359044</v>
      </c>
    </row>
    <row r="91" spans="1:2" x14ac:dyDescent="0.25">
      <c r="A91" s="1" t="s">
        <v>102</v>
      </c>
      <c r="B91">
        <v>2.0707984963071473</v>
      </c>
    </row>
    <row r="92" spans="1:2" x14ac:dyDescent="0.25">
      <c r="A92" s="1" t="s">
        <v>103</v>
      </c>
      <c r="B92">
        <v>1.6919931398761918</v>
      </c>
    </row>
    <row r="93" spans="1:2" x14ac:dyDescent="0.25">
      <c r="A93" s="1" t="s">
        <v>104</v>
      </c>
      <c r="B93">
        <v>1.3824815840331135</v>
      </c>
    </row>
    <row r="94" spans="1:2" x14ac:dyDescent="0.25">
      <c r="A94" s="1" t="s">
        <v>105</v>
      </c>
      <c r="B94">
        <v>1.129588108336278</v>
      </c>
    </row>
    <row r="95" spans="1:2" x14ac:dyDescent="0.25">
      <c r="A95" s="1" t="s">
        <v>106</v>
      </c>
      <c r="B95">
        <v>0.92295572630511691</v>
      </c>
    </row>
    <row r="96" spans="1:2" x14ac:dyDescent="0.25">
      <c r="A96" s="1" t="s">
        <v>107</v>
      </c>
      <c r="B96">
        <v>0.75412202592505606</v>
      </c>
    </row>
    <row r="97" spans="1:2" x14ac:dyDescent="0.25">
      <c r="A97" s="1" t="s">
        <v>108</v>
      </c>
      <c r="B97">
        <v>0.61617260045830902</v>
      </c>
    </row>
    <row r="98" spans="1:2" x14ac:dyDescent="0.25">
      <c r="A98" s="1" t="s">
        <v>109</v>
      </c>
      <c r="B98">
        <v>0.50345787618366944</v>
      </c>
    </row>
    <row r="99" spans="1:2" x14ac:dyDescent="0.25">
      <c r="A99" s="1" t="s">
        <v>110</v>
      </c>
      <c r="B99">
        <v>0.41136174004303377</v>
      </c>
    </row>
    <row r="100" spans="1:2" x14ac:dyDescent="0.25">
      <c r="A100" s="1" t="s">
        <v>111</v>
      </c>
      <c r="B100">
        <v>0.3361124915831068</v>
      </c>
    </row>
    <row r="101" spans="1:2" x14ac:dyDescent="0.25">
      <c r="A101" s="1" t="s">
        <v>112</v>
      </c>
      <c r="B101">
        <v>0.27462837692777609</v>
      </c>
    </row>
    <row r="102" spans="1:2" x14ac:dyDescent="0.25">
      <c r="A102" s="1" t="s">
        <v>113</v>
      </c>
      <c r="B102">
        <v>0.22439137878734919</v>
      </c>
    </row>
    <row r="103" spans="1:2" x14ac:dyDescent="0.25">
      <c r="A103" s="1" t="s">
        <v>114</v>
      </c>
      <c r="B103">
        <v>0.18334409370714613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/>
  </sheetViews>
  <sheetFormatPr defaultRowHeight="15" x14ac:dyDescent="0.25"/>
  <sheetData>
    <row r="1" spans="1:32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 t="s">
        <v>0</v>
      </c>
      <c r="B2">
        <v>5.6238781981403534</v>
      </c>
      <c r="C2">
        <v>2.3530272830189145</v>
      </c>
      <c r="D2">
        <v>7.5925871532669689</v>
      </c>
      <c r="E2">
        <v>9.2583334626352602</v>
      </c>
      <c r="F2">
        <v>11.995557399402861</v>
      </c>
      <c r="G2">
        <v>16.495935462918926</v>
      </c>
      <c r="H2">
        <v>23.900614978621736</v>
      </c>
      <c r="I2">
        <v>36.093435435517542</v>
      </c>
      <c r="J2">
        <v>56.183564887702154</v>
      </c>
      <c r="K2">
        <v>89.295006725683905</v>
      </c>
      <c r="L2">
        <v>143.80791842782875</v>
      </c>
      <c r="M2">
        <v>233.08522455952618</v>
      </c>
      <c r="N2">
        <v>376.41594972680855</v>
      </c>
      <c r="O2">
        <v>586.30718975603429</v>
      </c>
      <c r="P2">
        <v>516.07265530926804</v>
      </c>
      <c r="Q2">
        <v>312.16105601463795</v>
      </c>
      <c r="R2">
        <v>0</v>
      </c>
    </row>
    <row r="3" spans="1:32" x14ac:dyDescent="0.25">
      <c r="A3" s="1" t="s">
        <v>1</v>
      </c>
      <c r="B3">
        <v>8.767528671742399</v>
      </c>
      <c r="C3">
        <v>9.6924939048871526</v>
      </c>
      <c r="D3">
        <v>6.0568672045927006</v>
      </c>
      <c r="E3">
        <v>12.072963005427983</v>
      </c>
      <c r="F3">
        <v>14.511987434944198</v>
      </c>
      <c r="G3">
        <v>18.531527840438965</v>
      </c>
      <c r="H3">
        <v>25.161621701056415</v>
      </c>
      <c r="I3">
        <v>36.107939031429858</v>
      </c>
      <c r="J3">
        <v>54.193909259000613</v>
      </c>
      <c r="K3">
        <v>82.698936774839979</v>
      </c>
      <c r="L3">
        <v>133.41143106407119</v>
      </c>
      <c r="M3">
        <v>214.28406276808639</v>
      </c>
      <c r="N3">
        <v>343.64592379623474</v>
      </c>
      <c r="O3">
        <v>528.00319832709454</v>
      </c>
      <c r="P3">
        <v>366.64530455137276</v>
      </c>
      <c r="Q3">
        <v>0</v>
      </c>
      <c r="R3">
        <v>0</v>
      </c>
    </row>
    <row r="4" spans="1:32" x14ac:dyDescent="0.25">
      <c r="A4" s="1" t="s">
        <v>2</v>
      </c>
      <c r="B4">
        <v>3.3478966400429502</v>
      </c>
      <c r="C4">
        <v>3.3819720718072825</v>
      </c>
      <c r="D4">
        <v>3.4400007554193159</v>
      </c>
      <c r="E4">
        <v>4.9724398656041036</v>
      </c>
      <c r="F4">
        <v>5.7221263866062086</v>
      </c>
      <c r="G4">
        <v>9.6549512304852101</v>
      </c>
      <c r="H4">
        <v>18.805545238899107</v>
      </c>
      <c r="I4">
        <v>28.536799289683859</v>
      </c>
      <c r="J4">
        <v>46.819134458344919</v>
      </c>
      <c r="K4">
        <v>79.265773967872803</v>
      </c>
      <c r="L4">
        <v>121.90554776293689</v>
      </c>
      <c r="M4">
        <v>168.24539761921221</v>
      </c>
      <c r="N4">
        <v>254.82703009946135</v>
      </c>
      <c r="O4">
        <v>359.48853032708467</v>
      </c>
      <c r="P4">
        <v>90.90740121819438</v>
      </c>
      <c r="Q4">
        <v>0</v>
      </c>
      <c r="R4">
        <v>0</v>
      </c>
    </row>
    <row r="5" spans="1:32" x14ac:dyDescent="0.25">
      <c r="A5" s="1" t="s">
        <v>3</v>
      </c>
      <c r="B5">
        <v>4.2478966400429501</v>
      </c>
      <c r="C5">
        <v>4.2819720718072833</v>
      </c>
      <c r="D5">
        <v>3.4935134528314657</v>
      </c>
      <c r="E5">
        <v>4.8104472297187399</v>
      </c>
      <c r="F5">
        <v>4.6051432700777868</v>
      </c>
      <c r="G5">
        <v>9.6549512304852101</v>
      </c>
      <c r="H5">
        <v>18.805545238899107</v>
      </c>
      <c r="I5">
        <v>28.536799289683859</v>
      </c>
      <c r="J5">
        <v>46.819134458344919</v>
      </c>
      <c r="K5">
        <v>79.265773967872803</v>
      </c>
      <c r="L5">
        <v>121.90554776293689</v>
      </c>
      <c r="M5">
        <v>168.24539761921221</v>
      </c>
      <c r="N5">
        <v>254.82703009946135</v>
      </c>
      <c r="O5">
        <v>359.48853032708467</v>
      </c>
      <c r="P5">
        <v>90.90740121819438</v>
      </c>
      <c r="Q5">
        <v>0</v>
      </c>
      <c r="R5">
        <v>0</v>
      </c>
    </row>
    <row r="6" spans="1:32" x14ac:dyDescent="0.25">
      <c r="A6" s="1" t="s">
        <v>4</v>
      </c>
      <c r="B6">
        <v>0</v>
      </c>
      <c r="C6">
        <v>0</v>
      </c>
      <c r="D6">
        <v>9.2409073062515414</v>
      </c>
      <c r="E6">
        <v>12.530413448078683</v>
      </c>
      <c r="F6">
        <v>18.283809975472206</v>
      </c>
      <c r="G6">
        <v>28.081198745535971</v>
      </c>
      <c r="H6">
        <v>39.0593496798015</v>
      </c>
      <c r="I6">
        <v>55.966983575048857</v>
      </c>
      <c r="J6">
        <v>92.976467434505764</v>
      </c>
      <c r="K6">
        <v>105.80525332873552</v>
      </c>
      <c r="L6">
        <v>112.62742816157184</v>
      </c>
      <c r="M6">
        <v>124.35075015653315</v>
      </c>
      <c r="N6">
        <v>136.07407215149436</v>
      </c>
      <c r="O6">
        <v>147.79739414645553</v>
      </c>
      <c r="P6">
        <v>164.1265079294574</v>
      </c>
      <c r="Q6">
        <v>0</v>
      </c>
      <c r="R6">
        <v>0</v>
      </c>
    </row>
    <row r="7" spans="1:32" x14ac:dyDescent="0.25">
      <c r="A7" s="1" t="s">
        <v>5</v>
      </c>
      <c r="B7">
        <v>0</v>
      </c>
      <c r="C7">
        <v>-2.2919929793824667</v>
      </c>
      <c r="D7">
        <v>0</v>
      </c>
      <c r="E7">
        <v>0</v>
      </c>
      <c r="F7">
        <v>0</v>
      </c>
      <c r="G7">
        <v>6.3369781927813937</v>
      </c>
      <c r="H7">
        <v>7.7180357359664713</v>
      </c>
      <c r="I7">
        <v>9.0990932791515728</v>
      </c>
      <c r="J7">
        <v>10.480150822336649</v>
      </c>
      <c r="K7">
        <v>11.861208365521728</v>
      </c>
      <c r="L7">
        <v>13.242265908706822</v>
      </c>
      <c r="M7">
        <v>14.623323451891913</v>
      </c>
      <c r="N7">
        <v>16.004380995076996</v>
      </c>
      <c r="O7">
        <v>17.385438538262047</v>
      </c>
      <c r="P7">
        <v>19.334805604591196</v>
      </c>
      <c r="Q7">
        <v>0</v>
      </c>
      <c r="R7">
        <v>0</v>
      </c>
    </row>
    <row r="8" spans="1:32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32" x14ac:dyDescent="0.25">
      <c r="A9" s="1" t="s">
        <v>7</v>
      </c>
      <c r="B9">
        <v>4.9886014287971978</v>
      </c>
      <c r="C9">
        <v>0.75196513229199136</v>
      </c>
      <c r="D9">
        <v>7.0127462213445275</v>
      </c>
      <c r="E9">
        <v>8.8219745993494563</v>
      </c>
      <c r="F9">
        <v>11.79217074350553</v>
      </c>
      <c r="G9">
        <v>16.652705569746626</v>
      </c>
      <c r="H9">
        <v>24.559492372067751</v>
      </c>
      <c r="I9">
        <v>37.350002515498154</v>
      </c>
      <c r="J9">
        <v>58.412389127908469</v>
      </c>
      <c r="K9">
        <v>93.344946113729108</v>
      </c>
      <c r="L9">
        <v>151.51263770646941</v>
      </c>
      <c r="M9">
        <v>248.66882696774039</v>
      </c>
      <c r="N9">
        <v>409.56702618041572</v>
      </c>
      <c r="O9">
        <v>647.70258384345004</v>
      </c>
      <c r="P9">
        <v>652.32791036624485</v>
      </c>
      <c r="Q9">
        <v>664.40105180509556</v>
      </c>
      <c r="R9">
        <v>1082.2393033113549</v>
      </c>
    </row>
    <row r="10" spans="1:32" x14ac:dyDescent="0.25">
      <c r="A10" s="1" t="s">
        <v>8</v>
      </c>
      <c r="B10">
        <v>9.0445480452626281</v>
      </c>
      <c r="C10">
        <v>9.8763943297022792</v>
      </c>
      <c r="D10">
        <v>7.0502051095330316</v>
      </c>
      <c r="E10">
        <v>12.399384176767564</v>
      </c>
      <c r="F10">
        <v>11.79217074350553</v>
      </c>
      <c r="G10">
        <v>19.200787830265199</v>
      </c>
      <c r="H10">
        <v>24.63538603661604</v>
      </c>
      <c r="I10">
        <v>37.350002515498154</v>
      </c>
      <c r="J10">
        <v>55.66918755252334</v>
      </c>
      <c r="K10">
        <v>85.915463874421391</v>
      </c>
      <c r="L10">
        <v>136.76943657465733</v>
      </c>
      <c r="M10">
        <v>222.01234843016738</v>
      </c>
      <c r="N10">
        <v>363.50507408928968</v>
      </c>
      <c r="O10">
        <v>570.03116015086925</v>
      </c>
      <c r="P10">
        <v>523.16798822678106</v>
      </c>
      <c r="Q10">
        <v>447.17179120466494</v>
      </c>
      <c r="R10">
        <v>728.39572794047649</v>
      </c>
    </row>
    <row r="11" spans="1:32" x14ac:dyDescent="0.25">
      <c r="A11" s="1" t="s">
        <v>9</v>
      </c>
      <c r="B11">
        <v>3.0095297517887669</v>
      </c>
      <c r="C11">
        <v>-6.2775343631542954E-2</v>
      </c>
      <c r="D11">
        <v>4.9754081978363116</v>
      </c>
      <c r="E11">
        <v>6.5678046825218717</v>
      </c>
      <c r="F11">
        <v>9.190186711459118</v>
      </c>
      <c r="G11">
        <v>13.514750833208559</v>
      </c>
      <c r="H11">
        <v>20.644237508449983</v>
      </c>
      <c r="I11">
        <v>32.422130615179967</v>
      </c>
      <c r="J11">
        <v>51.901474474070611</v>
      </c>
      <c r="K11">
        <v>84.147612712780926</v>
      </c>
      <c r="L11">
        <v>137.50752754910806</v>
      </c>
      <c r="M11">
        <v>226.41070529895308</v>
      </c>
      <c r="N11">
        <v>371.57351842281417</v>
      </c>
      <c r="O11">
        <v>579.96403338881726</v>
      </c>
      <c r="P11">
        <v>386.95706999239746</v>
      </c>
      <c r="Q11">
        <v>0</v>
      </c>
      <c r="R11">
        <v>0</v>
      </c>
    </row>
    <row r="12" spans="1:32" x14ac:dyDescent="0.25">
      <c r="A12" s="1" t="s">
        <v>10</v>
      </c>
      <c r="B12">
        <v>3.8095297517887667</v>
      </c>
      <c r="C12">
        <v>-2.5316455443037983E-2</v>
      </c>
      <c r="D12">
        <v>5.7754081978363123</v>
      </c>
      <c r="E12">
        <v>7.3678046825218733</v>
      </c>
      <c r="F12">
        <v>9.9901867114591187</v>
      </c>
      <c r="G12">
        <v>13.547043271186666</v>
      </c>
      <c r="H12">
        <v>21.444237508449977</v>
      </c>
      <c r="I12">
        <v>33.222130615179964</v>
      </c>
      <c r="J12">
        <v>51.947638149021763</v>
      </c>
      <c r="K12">
        <v>84.947612712780924</v>
      </c>
      <c r="L12">
        <v>138.30752754910807</v>
      </c>
      <c r="M12">
        <v>227.21070529895303</v>
      </c>
      <c r="N12">
        <v>372.37351842281413</v>
      </c>
      <c r="O12">
        <v>580.76403338881732</v>
      </c>
      <c r="P12">
        <v>387.75706999457947</v>
      </c>
      <c r="Q12">
        <v>0</v>
      </c>
      <c r="R12">
        <v>0</v>
      </c>
    </row>
    <row r="13" spans="1:32" x14ac:dyDescent="0.25">
      <c r="A13" s="1" t="s">
        <v>11</v>
      </c>
      <c r="B13">
        <v>1.7000000000000002</v>
      </c>
      <c r="C13">
        <v>1.7000000000000002</v>
      </c>
      <c r="D13">
        <v>1.6999999999999997</v>
      </c>
      <c r="E13">
        <v>1.7000000000000002</v>
      </c>
      <c r="F13">
        <v>1.7000000000000002</v>
      </c>
      <c r="G13">
        <v>1.7000000000000002</v>
      </c>
      <c r="H13">
        <v>1.7000000000000002</v>
      </c>
      <c r="I13">
        <v>1.7000000000000004</v>
      </c>
      <c r="J13">
        <v>1.7000000000000002</v>
      </c>
      <c r="K13">
        <v>1.7000000000000002</v>
      </c>
      <c r="L13">
        <v>1.7000000000000002</v>
      </c>
      <c r="M13">
        <v>1.7000000000000004</v>
      </c>
      <c r="N13">
        <v>1.7000000000000002</v>
      </c>
      <c r="O13">
        <v>1.7000000000000002</v>
      </c>
      <c r="P13">
        <v>1.7000000000000002</v>
      </c>
      <c r="Q13">
        <v>0</v>
      </c>
      <c r="R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S83"/>
  <sheetViews>
    <sheetView workbookViewId="0"/>
  </sheetViews>
  <sheetFormatPr defaultRowHeight="15" x14ac:dyDescent="0.25"/>
  <cols>
    <col min="1" max="1" width="10.28515625" customWidth="1"/>
  </cols>
  <sheetData>
    <row r="30" spans="1:17" x14ac:dyDescent="0.25">
      <c r="A30" t="s">
        <v>67</v>
      </c>
    </row>
    <row r="31" spans="1:17" x14ac:dyDescent="0.25">
      <c r="C31" s="1" t="str">
        <f t="shared" ref="C31:Q31" si="0">C50</f>
        <v>2010</v>
      </c>
      <c r="D31" s="1" t="str">
        <f t="shared" si="0"/>
        <v>2020</v>
      </c>
      <c r="E31" s="1" t="str">
        <f t="shared" si="0"/>
        <v>2030</v>
      </c>
      <c r="F31" s="1" t="str">
        <f t="shared" si="0"/>
        <v>2040</v>
      </c>
      <c r="G31" s="1" t="str">
        <f t="shared" si="0"/>
        <v>2050</v>
      </c>
      <c r="H31" s="1" t="str">
        <f t="shared" si="0"/>
        <v>2060</v>
      </c>
      <c r="I31" s="1" t="str">
        <f t="shared" si="0"/>
        <v>2070</v>
      </c>
      <c r="J31" s="1" t="str">
        <f t="shared" si="0"/>
        <v>2080</v>
      </c>
      <c r="K31" s="1" t="str">
        <f t="shared" si="0"/>
        <v>2090</v>
      </c>
      <c r="L31" s="1" t="str">
        <f t="shared" si="0"/>
        <v>2100</v>
      </c>
      <c r="M31" s="1" t="str">
        <f t="shared" si="0"/>
        <v>2110</v>
      </c>
      <c r="N31" s="1" t="str">
        <f t="shared" si="0"/>
        <v>2120</v>
      </c>
      <c r="O31" s="1" t="str">
        <f t="shared" si="0"/>
        <v>2130</v>
      </c>
      <c r="P31" s="1" t="str">
        <f t="shared" si="0"/>
        <v>2140</v>
      </c>
      <c r="Q31" s="1" t="str">
        <f t="shared" si="0"/>
        <v>2150</v>
      </c>
    </row>
    <row r="32" spans="1:17" x14ac:dyDescent="0.25">
      <c r="B32" t="s">
        <v>4</v>
      </c>
      <c r="C32">
        <f t="shared" ref="C32" si="1">C55</f>
        <v>9.4473324000000005</v>
      </c>
      <c r="D32">
        <f t="shared" ref="D32:Q32" si="2">D55</f>
        <v>7.3342439801967387</v>
      </c>
      <c r="E32">
        <f t="shared" si="2"/>
        <v>20</v>
      </c>
      <c r="F32">
        <f t="shared" si="2"/>
        <v>20</v>
      </c>
      <c r="G32">
        <f t="shared" si="2"/>
        <v>20</v>
      </c>
      <c r="H32">
        <f t="shared" si="2"/>
        <v>20</v>
      </c>
      <c r="I32">
        <f t="shared" si="2"/>
        <v>20</v>
      </c>
      <c r="J32">
        <f t="shared" si="2"/>
        <v>20</v>
      </c>
      <c r="K32">
        <f t="shared" si="2"/>
        <v>20</v>
      </c>
      <c r="L32">
        <f t="shared" si="2"/>
        <v>20</v>
      </c>
      <c r="M32">
        <f t="shared" si="2"/>
        <v>20</v>
      </c>
      <c r="N32">
        <f t="shared" si="2"/>
        <v>20</v>
      </c>
      <c r="O32">
        <f t="shared" si="2"/>
        <v>20</v>
      </c>
      <c r="P32">
        <f t="shared" si="2"/>
        <v>20</v>
      </c>
      <c r="Q32">
        <f t="shared" si="2"/>
        <v>20</v>
      </c>
    </row>
    <row r="33" spans="2:17" x14ac:dyDescent="0.25">
      <c r="B33" t="s">
        <v>5</v>
      </c>
      <c r="C33">
        <f t="shared" ref="C33" si="3">C56</f>
        <v>0</v>
      </c>
      <c r="D33">
        <f t="shared" ref="D33:Q33" si="4">D56</f>
        <v>0</v>
      </c>
      <c r="E33">
        <f t="shared" si="4"/>
        <v>2.2312229028922026</v>
      </c>
      <c r="F33">
        <f t="shared" si="4"/>
        <v>8.7456371021514823</v>
      </c>
      <c r="G33">
        <f t="shared" si="4"/>
        <v>32.896012270642139</v>
      </c>
      <c r="H33">
        <f t="shared" si="4"/>
        <v>40</v>
      </c>
      <c r="I33">
        <f t="shared" si="4"/>
        <v>40</v>
      </c>
      <c r="J33">
        <f t="shared" si="4"/>
        <v>40</v>
      </c>
      <c r="K33">
        <f t="shared" si="4"/>
        <v>40</v>
      </c>
      <c r="L33">
        <f t="shared" si="4"/>
        <v>40</v>
      </c>
      <c r="M33">
        <f t="shared" si="4"/>
        <v>40</v>
      </c>
      <c r="N33">
        <f t="shared" si="4"/>
        <v>40</v>
      </c>
      <c r="O33">
        <f t="shared" si="4"/>
        <v>40</v>
      </c>
      <c r="P33">
        <f t="shared" si="4"/>
        <v>40</v>
      </c>
      <c r="Q33">
        <f t="shared" si="4"/>
        <v>40</v>
      </c>
    </row>
    <row r="34" spans="2:17" x14ac:dyDescent="0.25">
      <c r="B34" t="s">
        <v>11</v>
      </c>
      <c r="C34">
        <f>C67+C68</f>
        <v>9.7200000000000006</v>
      </c>
      <c r="D34">
        <f t="shared" ref="D34:Q34" si="5">D67+D68</f>
        <v>9.7200000000000006</v>
      </c>
      <c r="E34">
        <f t="shared" si="5"/>
        <v>9.7200000000000006</v>
      </c>
      <c r="F34">
        <f t="shared" si="5"/>
        <v>9.7200000000000006</v>
      </c>
      <c r="G34">
        <f t="shared" si="5"/>
        <v>9.7200000000000006</v>
      </c>
      <c r="H34">
        <f t="shared" si="5"/>
        <v>9.7200000000000006</v>
      </c>
      <c r="I34">
        <f t="shared" si="5"/>
        <v>9.7200000000000006</v>
      </c>
      <c r="J34">
        <f t="shared" si="5"/>
        <v>9.7200000000000006</v>
      </c>
      <c r="K34">
        <f t="shared" si="5"/>
        <v>9.7200000000000006</v>
      </c>
      <c r="L34">
        <f t="shared" si="5"/>
        <v>9.7200000000000006</v>
      </c>
      <c r="M34">
        <f t="shared" si="5"/>
        <v>9.7200000000000006</v>
      </c>
      <c r="N34">
        <f t="shared" si="5"/>
        <v>9.7200000000000006</v>
      </c>
      <c r="O34">
        <f t="shared" si="5"/>
        <v>9.7200000000000006</v>
      </c>
      <c r="P34">
        <f t="shared" si="5"/>
        <v>9.7200000000000006</v>
      </c>
      <c r="Q34">
        <f t="shared" si="5"/>
        <v>9.7200000000000006</v>
      </c>
    </row>
    <row r="35" spans="2:17" x14ac:dyDescent="0.25">
      <c r="B35" t="s">
        <v>36</v>
      </c>
      <c r="C35">
        <f t="shared" ref="C35" si="6">C63+C64</f>
        <v>26.204076765648782</v>
      </c>
      <c r="D35">
        <f t="shared" ref="D35:Q35" si="7">D63+D64</f>
        <v>35.834628357739398</v>
      </c>
      <c r="E35">
        <f t="shared" si="7"/>
        <v>38.402452480387161</v>
      </c>
      <c r="F35">
        <f t="shared" si="7"/>
        <v>25.531203711074149</v>
      </c>
      <c r="G35">
        <f t="shared" si="7"/>
        <v>16.973977463269414</v>
      </c>
      <c r="H35">
        <f t="shared" si="7"/>
        <v>11.284854180165729</v>
      </c>
      <c r="I35">
        <f t="shared" si="7"/>
        <v>7.5025393513792888</v>
      </c>
      <c r="J35">
        <f t="shared" si="7"/>
        <v>0</v>
      </c>
      <c r="K35">
        <f t="shared" si="7"/>
        <v>0</v>
      </c>
      <c r="L35">
        <f t="shared" si="7"/>
        <v>0</v>
      </c>
      <c r="M35">
        <f t="shared" si="7"/>
        <v>0</v>
      </c>
      <c r="N35">
        <f t="shared" si="7"/>
        <v>0</v>
      </c>
      <c r="O35">
        <f t="shared" si="7"/>
        <v>0</v>
      </c>
      <c r="P35">
        <f t="shared" si="7"/>
        <v>0</v>
      </c>
      <c r="Q35">
        <f t="shared" si="7"/>
        <v>0</v>
      </c>
    </row>
    <row r="36" spans="2:17" x14ac:dyDescent="0.25">
      <c r="B36" t="s">
        <v>70</v>
      </c>
      <c r="C36">
        <f t="shared" ref="C36" si="8">C65+C66</f>
        <v>0</v>
      </c>
      <c r="D36">
        <f t="shared" ref="D36:Q36" si="9">D65+D66</f>
        <v>0</v>
      </c>
      <c r="E36">
        <f t="shared" si="9"/>
        <v>0</v>
      </c>
      <c r="F36">
        <f t="shared" si="9"/>
        <v>0.31647188241713192</v>
      </c>
      <c r="G36">
        <f t="shared" si="9"/>
        <v>2.5522118636501574</v>
      </c>
      <c r="H36">
        <f t="shared" si="9"/>
        <v>12.116014219070141</v>
      </c>
      <c r="I36">
        <f t="shared" si="9"/>
        <v>47.5711461551005</v>
      </c>
      <c r="J36">
        <f t="shared" si="9"/>
        <v>78.79102852876764</v>
      </c>
      <c r="K36">
        <f t="shared" si="9"/>
        <v>61.563955631744015</v>
      </c>
      <c r="L36">
        <f t="shared" si="9"/>
        <v>0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</row>
    <row r="37" spans="2:17" x14ac:dyDescent="0.25">
      <c r="B37" t="s">
        <v>35</v>
      </c>
      <c r="C37">
        <f>C59+C60+C69+C70</f>
        <v>3.1534105571208007</v>
      </c>
      <c r="D37">
        <f t="shared" ref="D37:Q37" si="10">D59+D60+D69+D70</f>
        <v>2.5344066200447983</v>
      </c>
      <c r="E37">
        <f t="shared" si="10"/>
        <v>1.6692275241172345</v>
      </c>
      <c r="F37">
        <f t="shared" si="10"/>
        <v>1.1097569349284275</v>
      </c>
      <c r="G37">
        <f t="shared" si="10"/>
        <v>4.1883306062381311E-2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0</v>
      </c>
      <c r="L37">
        <f t="shared" si="10"/>
        <v>0</v>
      </c>
      <c r="M37">
        <f t="shared" si="10"/>
        <v>0</v>
      </c>
      <c r="N37">
        <f t="shared" si="10"/>
        <v>0</v>
      </c>
      <c r="O37">
        <f t="shared" si="10"/>
        <v>0</v>
      </c>
      <c r="P37">
        <f t="shared" si="10"/>
        <v>0</v>
      </c>
      <c r="Q37">
        <f t="shared" si="10"/>
        <v>0</v>
      </c>
    </row>
    <row r="38" spans="2:17" x14ac:dyDescent="0.25">
      <c r="B38" t="s">
        <v>64</v>
      </c>
      <c r="C38">
        <f>C73+C74</f>
        <v>25.772169890304202</v>
      </c>
      <c r="D38">
        <f t="shared" ref="D38:Q38" si="11">D73+D74</f>
        <v>42.172697354857192</v>
      </c>
      <c r="E38">
        <f t="shared" si="11"/>
        <v>51.121148924587274</v>
      </c>
      <c r="F38">
        <f t="shared" si="11"/>
        <v>67.602056977559144</v>
      </c>
      <c r="G38">
        <f t="shared" si="11"/>
        <v>70.202743245442491</v>
      </c>
      <c r="H38">
        <f t="shared" si="11"/>
        <v>58.255680505591798</v>
      </c>
      <c r="I38">
        <f t="shared" si="11"/>
        <v>38.73027763201128</v>
      </c>
      <c r="J38">
        <f t="shared" si="11"/>
        <v>0</v>
      </c>
      <c r="K38">
        <f t="shared" si="11"/>
        <v>5.9772897873178774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</row>
    <row r="39" spans="2:17" x14ac:dyDescent="0.25">
      <c r="B39" t="s">
        <v>71</v>
      </c>
      <c r="C39">
        <f>C75+C76+C71+C72+C61+C62</f>
        <v>0</v>
      </c>
      <c r="D39">
        <f t="shared" ref="D39:Q39" si="12">D75+D76+D71+D72+D61+D62</f>
        <v>0</v>
      </c>
      <c r="E39">
        <f t="shared" si="12"/>
        <v>0</v>
      </c>
      <c r="F39">
        <f t="shared" si="12"/>
        <v>0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0</v>
      </c>
      <c r="P39">
        <f t="shared" si="12"/>
        <v>0</v>
      </c>
      <c r="Q39">
        <f t="shared" si="12"/>
        <v>0</v>
      </c>
    </row>
    <row r="40" spans="2:17" x14ac:dyDescent="0.25">
      <c r="B40" t="s">
        <v>30</v>
      </c>
      <c r="C40">
        <f>C51+C52+C79+C80</f>
        <v>0.60322091324200899</v>
      </c>
      <c r="D40">
        <f t="shared" ref="D40:Q40" si="13">D51+D52+D79+D80</f>
        <v>0</v>
      </c>
      <c r="E40">
        <f t="shared" si="13"/>
        <v>0.14695271143591029</v>
      </c>
      <c r="F40">
        <f t="shared" si="13"/>
        <v>9.7698958510034586E-2</v>
      </c>
      <c r="G40">
        <f t="shared" si="13"/>
        <v>0.11784894835777682</v>
      </c>
      <c r="H40">
        <f t="shared" si="13"/>
        <v>7.8349826985527005E-2</v>
      </c>
      <c r="I40">
        <f t="shared" si="13"/>
        <v>0</v>
      </c>
      <c r="J40">
        <f t="shared" si="13"/>
        <v>0</v>
      </c>
      <c r="K40">
        <f t="shared" si="13"/>
        <v>0</v>
      </c>
      <c r="L40">
        <f t="shared" si="13"/>
        <v>0</v>
      </c>
      <c r="M40">
        <f t="shared" si="13"/>
        <v>0</v>
      </c>
      <c r="N40">
        <f t="shared" si="13"/>
        <v>0</v>
      </c>
      <c r="O40">
        <f t="shared" si="13"/>
        <v>0</v>
      </c>
      <c r="P40">
        <f t="shared" si="13"/>
        <v>0</v>
      </c>
      <c r="Q40">
        <f t="shared" si="13"/>
        <v>4.9973830595196169</v>
      </c>
    </row>
    <row r="41" spans="2:17" x14ac:dyDescent="0.25">
      <c r="B41" t="s">
        <v>72</v>
      </c>
      <c r="C41">
        <f>C53+C54+C81</f>
        <v>0</v>
      </c>
      <c r="D41">
        <f t="shared" ref="D41:Q41" si="14">D53+D54+D81</f>
        <v>0</v>
      </c>
      <c r="E41">
        <f t="shared" si="14"/>
        <v>0</v>
      </c>
      <c r="F41">
        <f t="shared" si="14"/>
        <v>0</v>
      </c>
      <c r="G41">
        <f t="shared" si="14"/>
        <v>0</v>
      </c>
      <c r="H41">
        <f t="shared" si="14"/>
        <v>0</v>
      </c>
      <c r="I41">
        <f t="shared" si="14"/>
        <v>1.0832028806906002</v>
      </c>
      <c r="J41">
        <f t="shared" si="14"/>
        <v>5.3428728068108287</v>
      </c>
      <c r="K41">
        <f t="shared" si="14"/>
        <v>8.3586650215246507</v>
      </c>
      <c r="L41">
        <f t="shared" si="14"/>
        <v>14.971229090909091</v>
      </c>
      <c r="M41">
        <f t="shared" si="14"/>
        <v>14.971229090909091</v>
      </c>
      <c r="N41">
        <f t="shared" si="14"/>
        <v>14.971229090909091</v>
      </c>
      <c r="O41">
        <f t="shared" si="14"/>
        <v>14.971229090909091</v>
      </c>
      <c r="P41">
        <f t="shared" si="14"/>
        <v>14.971229090909091</v>
      </c>
      <c r="Q41">
        <f t="shared" si="14"/>
        <v>0</v>
      </c>
    </row>
    <row r="42" spans="2:17" x14ac:dyDescent="0.25">
      <c r="B42" t="s">
        <v>65</v>
      </c>
      <c r="C42">
        <f>C77+C78</f>
        <v>0</v>
      </c>
      <c r="D42">
        <f t="shared" ref="D42:Q42" si="15">D77+D78</f>
        <v>0</v>
      </c>
      <c r="E42">
        <f t="shared" si="15"/>
        <v>0</v>
      </c>
      <c r="F42">
        <f t="shared" si="15"/>
        <v>0</v>
      </c>
      <c r="G42">
        <f t="shared" si="15"/>
        <v>0</v>
      </c>
      <c r="H42">
        <f t="shared" si="15"/>
        <v>0</v>
      </c>
      <c r="I42">
        <f t="shared" si="15"/>
        <v>0</v>
      </c>
      <c r="J42">
        <f t="shared" si="15"/>
        <v>0</v>
      </c>
      <c r="K42">
        <f t="shared" si="15"/>
        <v>0</v>
      </c>
      <c r="L42">
        <f t="shared" si="15"/>
        <v>0</v>
      </c>
      <c r="M42">
        <f t="shared" si="15"/>
        <v>0</v>
      </c>
      <c r="N42">
        <f t="shared" si="15"/>
        <v>0</v>
      </c>
      <c r="O42">
        <f t="shared" si="15"/>
        <v>0</v>
      </c>
      <c r="P42">
        <f t="shared" si="15"/>
        <v>0</v>
      </c>
      <c r="Q42">
        <f t="shared" si="15"/>
        <v>0</v>
      </c>
    </row>
    <row r="43" spans="2:17" x14ac:dyDescent="0.25">
      <c r="B43" t="s">
        <v>69</v>
      </c>
      <c r="C43">
        <f t="shared" ref="C43" si="16">C58</f>
        <v>0</v>
      </c>
      <c r="D43">
        <f t="shared" ref="D43:Q43" si="17">D58</f>
        <v>0</v>
      </c>
      <c r="E43">
        <f t="shared" si="17"/>
        <v>0.40409051754708997</v>
      </c>
      <c r="F43">
        <f t="shared" si="17"/>
        <v>2.8252529794837766</v>
      </c>
      <c r="G43">
        <f t="shared" si="17"/>
        <v>11.801038063319252</v>
      </c>
      <c r="H43">
        <f t="shared" si="17"/>
        <v>45.076259837061663</v>
      </c>
      <c r="I43">
        <f t="shared" si="17"/>
        <v>52.720795480686938</v>
      </c>
      <c r="J43">
        <f t="shared" si="17"/>
        <v>59.594248241192936</v>
      </c>
      <c r="K43">
        <f t="shared" si="17"/>
        <v>64.554388846006432</v>
      </c>
      <c r="L43">
        <f t="shared" si="17"/>
        <v>70.781345895793976</v>
      </c>
      <c r="M43">
        <f t="shared" si="17"/>
        <v>75.687777118997275</v>
      </c>
      <c r="N43">
        <f t="shared" si="17"/>
        <v>70.516633038447637</v>
      </c>
      <c r="O43">
        <f t="shared" si="17"/>
        <v>69.963549585708094</v>
      </c>
      <c r="P43">
        <f t="shared" si="17"/>
        <v>69.923433251173776</v>
      </c>
      <c r="Q43">
        <f t="shared" si="17"/>
        <v>72.303790100569458</v>
      </c>
    </row>
    <row r="44" spans="2:17" x14ac:dyDescent="0.25">
      <c r="B44" t="s">
        <v>66</v>
      </c>
      <c r="C44">
        <f t="shared" ref="C44" si="18">C57</f>
        <v>0</v>
      </c>
      <c r="D44">
        <f t="shared" ref="D44:Q44" si="19">D57</f>
        <v>0</v>
      </c>
      <c r="E44">
        <f t="shared" si="19"/>
        <v>1.5419088688398146</v>
      </c>
      <c r="F44">
        <f t="shared" si="19"/>
        <v>6.1901974229914174</v>
      </c>
      <c r="G44">
        <f t="shared" si="19"/>
        <v>23.42243182511563</v>
      </c>
      <c r="H44">
        <f t="shared" si="19"/>
        <v>27.614389755592484</v>
      </c>
      <c r="I44">
        <f t="shared" si="19"/>
        <v>39.081193221030418</v>
      </c>
      <c r="J44">
        <f t="shared" si="19"/>
        <v>49.391372361789394</v>
      </c>
      <c r="K44">
        <f t="shared" si="19"/>
        <v>56.831583269009641</v>
      </c>
      <c r="L44">
        <f t="shared" si="19"/>
        <v>66.172018843690964</v>
      </c>
      <c r="M44">
        <f t="shared" si="19"/>
        <v>73.531665678495898</v>
      </c>
      <c r="N44">
        <f t="shared" si="19"/>
        <v>65.774949557671462</v>
      </c>
      <c r="O44">
        <f t="shared" si="19"/>
        <v>64.945324378562105</v>
      </c>
      <c r="P44">
        <f t="shared" si="19"/>
        <v>64.885149876760664</v>
      </c>
      <c r="Q44">
        <f t="shared" si="19"/>
        <v>68.455685150854194</v>
      </c>
    </row>
    <row r="45" spans="2:17" x14ac:dyDescent="0.25">
      <c r="B45" t="s">
        <v>540</v>
      </c>
      <c r="C45">
        <f>C83</f>
        <v>0</v>
      </c>
      <c r="D45">
        <f t="shared" ref="D45:Q45" si="20">D83</f>
        <v>0</v>
      </c>
      <c r="E45">
        <f t="shared" si="20"/>
        <v>0</v>
      </c>
      <c r="F45">
        <f t="shared" si="20"/>
        <v>0</v>
      </c>
      <c r="G45">
        <f t="shared" si="20"/>
        <v>0</v>
      </c>
      <c r="H45">
        <f t="shared" si="20"/>
        <v>1.235750860840976</v>
      </c>
      <c r="I45">
        <f t="shared" si="20"/>
        <v>7.1948226825356736</v>
      </c>
      <c r="J45">
        <f t="shared" si="20"/>
        <v>35.131719267403824</v>
      </c>
      <c r="K45">
        <f t="shared" si="20"/>
        <v>55.766061674429523</v>
      </c>
      <c r="L45">
        <f t="shared" si="20"/>
        <v>132.26213564857585</v>
      </c>
      <c r="M45">
        <f t="shared" si="20"/>
        <v>144.52821370658407</v>
      </c>
      <c r="N45">
        <f t="shared" si="20"/>
        <v>131.60035350521002</v>
      </c>
      <c r="O45">
        <f t="shared" si="20"/>
        <v>130.21764487336108</v>
      </c>
      <c r="P45">
        <f t="shared" si="20"/>
        <v>130.11735403702531</v>
      </c>
      <c r="Q45">
        <f t="shared" si="20"/>
        <v>146.04209219190406</v>
      </c>
    </row>
    <row r="47" spans="2:17" x14ac:dyDescent="0.25">
      <c r="B47" t="s">
        <v>68</v>
      </c>
      <c r="C47">
        <f>SUMIF(C32:C45,"&lt;&gt;#N/A")</f>
        <v>74.900210526315803</v>
      </c>
      <c r="D47">
        <f t="shared" ref="D47:Q47" si="21">SUMIF(D32:D44,"&lt;&gt;#N/A")</f>
        <v>97.595976312838133</v>
      </c>
      <c r="E47">
        <f t="shared" si="21"/>
        <v>125.23700392980669</v>
      </c>
      <c r="F47">
        <f t="shared" si="21"/>
        <v>142.13827596911554</v>
      </c>
      <c r="G47">
        <f t="shared" si="21"/>
        <v>187.72814698585927</v>
      </c>
      <c r="H47">
        <f t="shared" si="21"/>
        <v>224.14554832446731</v>
      </c>
      <c r="I47">
        <f t="shared" si="21"/>
        <v>256.40915472089904</v>
      </c>
      <c r="J47">
        <f t="shared" si="21"/>
        <v>262.83952193856078</v>
      </c>
      <c r="K47">
        <f t="shared" si="21"/>
        <v>267.00588255560262</v>
      </c>
      <c r="L47">
        <f t="shared" si="21"/>
        <v>221.64459383039406</v>
      </c>
      <c r="M47">
        <f t="shared" si="21"/>
        <v>233.91067188840228</v>
      </c>
      <c r="N47">
        <f t="shared" si="21"/>
        <v>220.98281168702817</v>
      </c>
      <c r="O47">
        <f t="shared" si="21"/>
        <v>219.60010305517929</v>
      </c>
      <c r="P47">
        <f t="shared" si="21"/>
        <v>219.49981221884352</v>
      </c>
      <c r="Q47">
        <f t="shared" si="21"/>
        <v>215.47685831094327</v>
      </c>
    </row>
    <row r="48" spans="2:17" x14ac:dyDescent="0.25">
      <c r="B48" t="s">
        <v>496</v>
      </c>
      <c r="C48">
        <f t="shared" ref="C48:Q48" si="22">(C33+C44)/C47</f>
        <v>0</v>
      </c>
      <c r="D48">
        <f t="shared" si="22"/>
        <v>0</v>
      </c>
      <c r="E48">
        <f t="shared" si="22"/>
        <v>3.0127930670130022E-2</v>
      </c>
      <c r="F48">
        <f t="shared" si="22"/>
        <v>0.1050796094388272</v>
      </c>
      <c r="G48">
        <f t="shared" si="22"/>
        <v>0.29999999999999993</v>
      </c>
      <c r="H48">
        <f t="shared" si="22"/>
        <v>0.30165394878918422</v>
      </c>
      <c r="I48">
        <f t="shared" si="22"/>
        <v>0.3084179787071572</v>
      </c>
      <c r="J48">
        <f t="shared" si="22"/>
        <v>0.34009867200521232</v>
      </c>
      <c r="K48">
        <f t="shared" si="22"/>
        <v>0.36265711579910587</v>
      </c>
      <c r="L48">
        <f t="shared" si="22"/>
        <v>0.47901921273539144</v>
      </c>
      <c r="M48">
        <f t="shared" si="22"/>
        <v>0.48536334303148571</v>
      </c>
      <c r="N48">
        <f t="shared" si="22"/>
        <v>0.47865690887976203</v>
      </c>
      <c r="O48">
        <f t="shared" si="22"/>
        <v>0.47789287399465524</v>
      </c>
      <c r="P48">
        <f t="shared" si="22"/>
        <v>0.4778370824854698</v>
      </c>
      <c r="Q48">
        <f t="shared" si="22"/>
        <v>0.50332869154026516</v>
      </c>
    </row>
    <row r="50" spans="1:19" x14ac:dyDescent="0.25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25">
      <c r="A51" s="1" t="s">
        <v>30</v>
      </c>
      <c r="B51" s="1" t="s">
        <v>31</v>
      </c>
      <c r="C51">
        <v>0.33247036706590571</v>
      </c>
      <c r="D51">
        <v>0</v>
      </c>
      <c r="E51">
        <v>0.14695271143591029</v>
      </c>
      <c r="F51">
        <v>9.7698958510034586E-2</v>
      </c>
      <c r="G51">
        <v>6.4953456119850567E-2</v>
      </c>
      <c r="H51">
        <v>4.318317744891853E-2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s="1" t="s">
        <v>30</v>
      </c>
      <c r="B52" s="1" t="s">
        <v>32</v>
      </c>
      <c r="C52">
        <v>0.27075054617610333</v>
      </c>
      <c r="D52">
        <v>0</v>
      </c>
      <c r="E52">
        <v>0</v>
      </c>
      <c r="F52">
        <v>0</v>
      </c>
      <c r="G52">
        <v>5.2895492237926243E-2</v>
      </c>
      <c r="H52">
        <v>3.5166649536608474E-2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4.9973830595196169</v>
      </c>
      <c r="R52">
        <v>0</v>
      </c>
      <c r="S52">
        <v>0</v>
      </c>
    </row>
    <row r="53" spans="1:19" x14ac:dyDescent="0.25">
      <c r="A53" s="1" t="s">
        <v>30</v>
      </c>
      <c r="B53" s="1" t="s">
        <v>33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1" t="s">
        <v>30</v>
      </c>
      <c r="B54" s="1" t="s">
        <v>34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1.0832028806906002</v>
      </c>
      <c r="J54">
        <v>5.3428728068108287</v>
      </c>
      <c r="K54">
        <v>8.3586650215246507</v>
      </c>
      <c r="L54">
        <v>14.971229090909091</v>
      </c>
      <c r="M54">
        <v>14.971229090909091</v>
      </c>
      <c r="N54">
        <v>14.971229090909091</v>
      </c>
      <c r="O54">
        <v>14.971229090909091</v>
      </c>
      <c r="P54">
        <v>14.971229090909091</v>
      </c>
      <c r="Q54">
        <v>0</v>
      </c>
      <c r="R54">
        <v>0</v>
      </c>
      <c r="S54">
        <v>0</v>
      </c>
    </row>
    <row r="55" spans="1:19" x14ac:dyDescent="0.25">
      <c r="A55" s="1" t="s">
        <v>4</v>
      </c>
      <c r="B55" s="1" t="s">
        <v>31</v>
      </c>
      <c r="C55">
        <v>9.4473324000000005</v>
      </c>
      <c r="D55">
        <v>7.3342439801967387</v>
      </c>
      <c r="E55">
        <v>20</v>
      </c>
      <c r="F55">
        <v>20</v>
      </c>
      <c r="G55">
        <v>20</v>
      </c>
      <c r="H55">
        <v>20</v>
      </c>
      <c r="I55">
        <v>20</v>
      </c>
      <c r="J55">
        <v>20</v>
      </c>
      <c r="K55">
        <v>20</v>
      </c>
      <c r="L55">
        <v>20</v>
      </c>
      <c r="M55">
        <v>20</v>
      </c>
      <c r="N55">
        <v>20</v>
      </c>
      <c r="O55">
        <v>20</v>
      </c>
      <c r="P55">
        <v>20</v>
      </c>
      <c r="Q55">
        <v>20</v>
      </c>
      <c r="R55">
        <v>20</v>
      </c>
      <c r="S55">
        <v>20</v>
      </c>
    </row>
    <row r="56" spans="1:19" x14ac:dyDescent="0.25">
      <c r="A56" s="1" t="s">
        <v>5</v>
      </c>
      <c r="B56" s="1" t="s">
        <v>31</v>
      </c>
      <c r="C56">
        <v>0</v>
      </c>
      <c r="D56">
        <v>0</v>
      </c>
      <c r="E56">
        <v>2.2312229028922026</v>
      </c>
      <c r="F56">
        <v>8.7456371021514823</v>
      </c>
      <c r="G56">
        <v>32.896012270642139</v>
      </c>
      <c r="H56">
        <v>40</v>
      </c>
      <c r="I56">
        <v>40</v>
      </c>
      <c r="J56">
        <v>40</v>
      </c>
      <c r="K56">
        <v>40</v>
      </c>
      <c r="L56">
        <v>40</v>
      </c>
      <c r="M56">
        <v>40</v>
      </c>
      <c r="N56">
        <v>40</v>
      </c>
      <c r="O56">
        <v>40</v>
      </c>
      <c r="P56">
        <v>40</v>
      </c>
      <c r="Q56">
        <v>40</v>
      </c>
      <c r="R56">
        <v>40</v>
      </c>
      <c r="S56">
        <v>40</v>
      </c>
    </row>
    <row r="57" spans="1:19" x14ac:dyDescent="0.25">
      <c r="A57" s="1" t="s">
        <v>6</v>
      </c>
      <c r="B57" s="1" t="s">
        <v>31</v>
      </c>
      <c r="C57">
        <v>0</v>
      </c>
      <c r="D57">
        <v>0</v>
      </c>
      <c r="E57">
        <v>1.5419088688398146</v>
      </c>
      <c r="F57">
        <v>6.1901974229914174</v>
      </c>
      <c r="G57">
        <v>23.42243182511563</v>
      </c>
      <c r="H57">
        <v>27.614389755592484</v>
      </c>
      <c r="I57">
        <v>39.081193221030418</v>
      </c>
      <c r="J57">
        <v>49.391372361789394</v>
      </c>
      <c r="K57">
        <v>56.831583269009641</v>
      </c>
      <c r="L57">
        <v>66.172018843690964</v>
      </c>
      <c r="M57">
        <v>73.531665678495898</v>
      </c>
      <c r="N57">
        <v>65.774949557671462</v>
      </c>
      <c r="O57">
        <v>64.945324378562105</v>
      </c>
      <c r="P57">
        <v>64.885149876760664</v>
      </c>
      <c r="Q57">
        <v>68.455685150854194</v>
      </c>
      <c r="R57">
        <v>79.251427648350386</v>
      </c>
      <c r="S57">
        <v>72.141517557087241</v>
      </c>
    </row>
    <row r="58" spans="1:19" x14ac:dyDescent="0.25">
      <c r="A58" s="1" t="s">
        <v>6</v>
      </c>
      <c r="B58" s="1" t="s">
        <v>32</v>
      </c>
      <c r="C58">
        <v>0</v>
      </c>
      <c r="D58">
        <v>0</v>
      </c>
      <c r="E58">
        <v>0.40409051754708997</v>
      </c>
      <c r="F58">
        <v>2.8252529794837766</v>
      </c>
      <c r="G58">
        <v>11.801038063319252</v>
      </c>
      <c r="H58">
        <v>45.076259837061663</v>
      </c>
      <c r="I58">
        <v>52.720795480686938</v>
      </c>
      <c r="J58">
        <v>59.594248241192936</v>
      </c>
      <c r="K58">
        <v>64.554388846006432</v>
      </c>
      <c r="L58">
        <v>70.781345895793976</v>
      </c>
      <c r="M58">
        <v>75.687777118997275</v>
      </c>
      <c r="N58">
        <v>70.516633038447637</v>
      </c>
      <c r="O58">
        <v>69.963549585708094</v>
      </c>
      <c r="P58">
        <v>69.923433251173776</v>
      </c>
      <c r="Q58">
        <v>72.303790100569458</v>
      </c>
      <c r="R58">
        <v>79.500951765566924</v>
      </c>
      <c r="S58">
        <v>74.761011704724822</v>
      </c>
    </row>
    <row r="59" spans="1:19" x14ac:dyDescent="0.25">
      <c r="A59" s="1" t="s">
        <v>35</v>
      </c>
      <c r="B59" s="1" t="s">
        <v>31</v>
      </c>
      <c r="C59">
        <v>2.6692740000000001</v>
      </c>
      <c r="D59">
        <v>2.2000000000000002</v>
      </c>
      <c r="E59">
        <v>1.6692275241172345</v>
      </c>
      <c r="F59">
        <v>1.1097569349284275</v>
      </c>
      <c r="G59">
        <v>4.1883306062381311E-2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1" t="s">
        <v>35</v>
      </c>
      <c r="B60" s="1" t="s">
        <v>32</v>
      </c>
      <c r="C60">
        <v>0.4841365571208005</v>
      </c>
      <c r="D60">
        <v>0.33440662004479832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1" t="s">
        <v>35</v>
      </c>
      <c r="B61" s="1" t="s">
        <v>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s="1" t="s">
        <v>35</v>
      </c>
      <c r="B62" s="1" t="s">
        <v>34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1" t="s">
        <v>36</v>
      </c>
      <c r="B63" s="1" t="s">
        <v>31</v>
      </c>
      <c r="C63">
        <v>24.196611599999997</v>
      </c>
      <c r="D63">
        <v>34.5</v>
      </c>
      <c r="E63">
        <v>37.515147991242273</v>
      </c>
      <c r="F63">
        <v>24.941294728628858</v>
      </c>
      <c r="G63">
        <v>16.581786719475247</v>
      </c>
      <c r="H63">
        <v>11.024112974157585</v>
      </c>
      <c r="I63">
        <v>7.3291900880772927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1" t="s">
        <v>36</v>
      </c>
      <c r="B64" s="1" t="s">
        <v>32</v>
      </c>
      <c r="C64">
        <v>2.0074651656487861</v>
      </c>
      <c r="D64">
        <v>1.3346283577393969</v>
      </c>
      <c r="E64">
        <v>0.8873044891448908</v>
      </c>
      <c r="F64">
        <v>0.58990898244528978</v>
      </c>
      <c r="G64">
        <v>0.39219074379416596</v>
      </c>
      <c r="H64">
        <v>0.26074120600814271</v>
      </c>
      <c r="I64">
        <v>0.17334926330199643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1" t="s">
        <v>36</v>
      </c>
      <c r="B65" s="1" t="s">
        <v>33</v>
      </c>
      <c r="C65">
        <v>0</v>
      </c>
      <c r="D65">
        <v>0</v>
      </c>
      <c r="E65">
        <v>0</v>
      </c>
      <c r="F65">
        <v>0.31647188241713192</v>
      </c>
      <c r="G65">
        <v>2.500431307816017</v>
      </c>
      <c r="H65">
        <v>10.59685223882491</v>
      </c>
      <c r="I65">
        <v>40.612076482336803</v>
      </c>
      <c r="J65">
        <v>64.652465433757925</v>
      </c>
      <c r="K65">
        <v>52.164177460156559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1" t="s">
        <v>36</v>
      </c>
      <c r="B66" s="1" t="s">
        <v>34</v>
      </c>
      <c r="C66">
        <v>0</v>
      </c>
      <c r="D66">
        <v>0</v>
      </c>
      <c r="E66">
        <v>0</v>
      </c>
      <c r="F66">
        <v>0</v>
      </c>
      <c r="G66">
        <v>5.1780555834140381E-2</v>
      </c>
      <c r="H66">
        <v>1.5191619802452321</v>
      </c>
      <c r="I66">
        <v>6.9590696727636976</v>
      </c>
      <c r="J66">
        <v>14.138563095009713</v>
      </c>
      <c r="K66">
        <v>9.3997781715874584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1" t="s">
        <v>11</v>
      </c>
      <c r="B67" s="1" t="s">
        <v>31</v>
      </c>
      <c r="C67">
        <v>9.7200000000000006</v>
      </c>
      <c r="D67">
        <v>9.7200000000000006</v>
      </c>
      <c r="E67">
        <v>9.7200000000000006</v>
      </c>
      <c r="F67">
        <v>9.7200000000000006</v>
      </c>
      <c r="G67">
        <v>9.7200000000000006</v>
      </c>
      <c r="H67">
        <v>9.7200000000000006</v>
      </c>
      <c r="I67">
        <v>9.7200000000000006</v>
      </c>
      <c r="J67">
        <v>9.7200000000000006</v>
      </c>
      <c r="K67">
        <v>9.7200000000000006</v>
      </c>
      <c r="L67">
        <v>9.7200000000000006</v>
      </c>
      <c r="M67">
        <v>9.7200000000000006</v>
      </c>
      <c r="N67">
        <v>9.7200000000000006</v>
      </c>
      <c r="O67">
        <v>9.7200000000000006</v>
      </c>
      <c r="P67">
        <v>9.7200000000000006</v>
      </c>
      <c r="Q67">
        <v>9.7200000000000006</v>
      </c>
      <c r="R67">
        <v>9.7200000000000006</v>
      </c>
      <c r="S67">
        <v>9.7200000000000006</v>
      </c>
    </row>
    <row r="68" spans="1:19" x14ac:dyDescent="0.25">
      <c r="A68" s="1" t="s">
        <v>11</v>
      </c>
      <c r="B68" s="1" t="s">
        <v>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s="1" t="s">
        <v>40</v>
      </c>
      <c r="B69" s="1" t="s">
        <v>31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 s="1" t="s">
        <v>40</v>
      </c>
      <c r="B70" s="1" t="s">
        <v>32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25">
      <c r="A71" s="1" t="s">
        <v>40</v>
      </c>
      <c r="B71" s="1" t="s">
        <v>33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>
        <v>0</v>
      </c>
      <c r="R71">
        <v>0</v>
      </c>
      <c r="S71">
        <v>0</v>
      </c>
    </row>
    <row r="72" spans="1:19" x14ac:dyDescent="0.25">
      <c r="A72" s="1" t="s">
        <v>40</v>
      </c>
      <c r="B72" s="1" t="s">
        <v>34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1" t="s">
        <v>44</v>
      </c>
      <c r="B73" s="1" t="s">
        <v>31</v>
      </c>
      <c r="C73">
        <v>16.984992453982727</v>
      </c>
      <c r="D73">
        <v>15.5</v>
      </c>
      <c r="E73">
        <v>16.077562188876165</v>
      </c>
      <c r="F73">
        <v>28.740909762629915</v>
      </c>
      <c r="G73">
        <v>30.595319300361751</v>
      </c>
      <c r="H73">
        <v>20.340766779461141</v>
      </c>
      <c r="I73">
        <v>13.523205596077501</v>
      </c>
      <c r="J73">
        <v>0</v>
      </c>
      <c r="K73">
        <v>5.9772897873178774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25">
      <c r="A74" s="1" t="s">
        <v>44</v>
      </c>
      <c r="B74" s="1" t="s">
        <v>32</v>
      </c>
      <c r="C74">
        <v>8.7871774363214747</v>
      </c>
      <c r="D74">
        <v>26.672697354857192</v>
      </c>
      <c r="E74">
        <v>35.043586735711109</v>
      </c>
      <c r="F74">
        <v>38.861147214929233</v>
      </c>
      <c r="G74">
        <v>39.607423945080747</v>
      </c>
      <c r="H74">
        <v>37.914913726130656</v>
      </c>
      <c r="I74">
        <v>25.207072035933777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s="1" t="s">
        <v>44</v>
      </c>
      <c r="B75" s="1" t="s">
        <v>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s="1" t="s">
        <v>44</v>
      </c>
      <c r="B76" s="1" t="s">
        <v>34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25">
      <c r="A77" s="1" t="s">
        <v>38</v>
      </c>
      <c r="B77" s="1" t="s">
        <v>31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6.2474241280981673</v>
      </c>
    </row>
    <row r="78" spans="1:19" x14ac:dyDescent="0.25">
      <c r="A78" s="1" t="s">
        <v>38</v>
      </c>
      <c r="B78" s="1" t="s">
        <v>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25">
      <c r="A79" s="1" t="s">
        <v>43</v>
      </c>
      <c r="B79" s="1" t="s">
        <v>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25">
      <c r="A80" s="1" t="s">
        <v>43</v>
      </c>
      <c r="B80" s="1" t="s">
        <v>32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25">
      <c r="A81" s="1" t="s">
        <v>43</v>
      </c>
      <c r="B81" s="1" t="s">
        <v>33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1" t="s">
        <v>535</v>
      </c>
      <c r="B82" s="1" t="s">
        <v>31</v>
      </c>
      <c r="C82" s="1">
        <v>0</v>
      </c>
      <c r="D82">
        <v>0</v>
      </c>
      <c r="E82">
        <v>3.7731317717320172</v>
      </c>
      <c r="F82">
        <v>14.9358345251429</v>
      </c>
      <c r="G82">
        <v>56.318444095757769</v>
      </c>
      <c r="H82">
        <v>67.614389755592484</v>
      </c>
      <c r="I82">
        <v>79.081193221030418</v>
      </c>
      <c r="J82">
        <v>89.391372361789394</v>
      </c>
      <c r="K82">
        <v>96.831583269009641</v>
      </c>
      <c r="L82">
        <v>106.17201884369096</v>
      </c>
      <c r="M82">
        <v>113.5316656784959</v>
      </c>
      <c r="N82">
        <v>105.77494955767146</v>
      </c>
      <c r="O82">
        <v>104.94532437856211</v>
      </c>
      <c r="P82">
        <v>104.88514987676066</v>
      </c>
      <c r="Q82">
        <v>108.45568515085419</v>
      </c>
      <c r="R82">
        <v>119.25142764835039</v>
      </c>
      <c r="S82">
        <v>112.14151755708724</v>
      </c>
    </row>
    <row r="83" spans="1:19" x14ac:dyDescent="0.25">
      <c r="A83" s="1" t="s">
        <v>538</v>
      </c>
      <c r="B83" s="1" t="s">
        <v>31</v>
      </c>
      <c r="C83">
        <v>0</v>
      </c>
      <c r="D83">
        <v>0</v>
      </c>
      <c r="E83">
        <v>0</v>
      </c>
      <c r="F83">
        <v>0</v>
      </c>
      <c r="G83">
        <v>0</v>
      </c>
      <c r="H83">
        <v>1.235750860840976</v>
      </c>
      <c r="I83">
        <v>7.1948226825356736</v>
      </c>
      <c r="J83">
        <v>35.131719267403824</v>
      </c>
      <c r="K83">
        <v>55.766061674429523</v>
      </c>
      <c r="L83">
        <v>132.26213564857585</v>
      </c>
      <c r="M83">
        <v>144.52821370658407</v>
      </c>
      <c r="N83">
        <v>131.60035350521002</v>
      </c>
      <c r="O83">
        <v>130.21764487336108</v>
      </c>
      <c r="P83">
        <v>130.11735403702531</v>
      </c>
      <c r="Q83">
        <v>146.04209219190406</v>
      </c>
      <c r="R83">
        <v>169.03237941391731</v>
      </c>
      <c r="S83">
        <v>150.93510513371393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/>
  </sheetViews>
  <sheetFormatPr defaultRowHeight="15" x14ac:dyDescent="0.25"/>
  <sheetData>
    <row r="1" spans="1:32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5">
      <c r="A2" s="1" t="s">
        <v>39</v>
      </c>
      <c r="B2">
        <v>69.72</v>
      </c>
      <c r="C2">
        <v>83.805000000000007</v>
      </c>
      <c r="D2">
        <v>103.84399999999999</v>
      </c>
      <c r="E2">
        <v>110.86</v>
      </c>
      <c r="F2">
        <v>144.47</v>
      </c>
      <c r="G2">
        <v>175.06</v>
      </c>
      <c r="H2">
        <v>205.59</v>
      </c>
      <c r="I2">
        <v>233.43</v>
      </c>
      <c r="J2">
        <v>251.54999999999998</v>
      </c>
      <c r="K2">
        <v>278.37</v>
      </c>
      <c r="L2">
        <v>278.37</v>
      </c>
      <c r="M2">
        <v>278.37</v>
      </c>
      <c r="N2">
        <v>278.37</v>
      </c>
      <c r="O2">
        <v>278.37</v>
      </c>
      <c r="P2">
        <v>278.37</v>
      </c>
      <c r="Q2">
        <v>278.37</v>
      </c>
      <c r="R2">
        <v>278.37</v>
      </c>
    </row>
    <row r="3" spans="1:32" x14ac:dyDescent="0.25">
      <c r="A3" s="1" t="s">
        <v>45</v>
      </c>
      <c r="B3">
        <v>26.843520000000005</v>
      </c>
      <c r="C3">
        <v>31.97888</v>
      </c>
      <c r="D3">
        <v>36.43</v>
      </c>
      <c r="E3">
        <v>39.782879999999999</v>
      </c>
      <c r="F3">
        <v>40.431999999999995</v>
      </c>
      <c r="G3">
        <v>41.556319999999999</v>
      </c>
      <c r="H3">
        <v>42.954799999999999</v>
      </c>
      <c r="I3">
        <v>44.148240000000008</v>
      </c>
      <c r="J3">
        <v>42.569200000000002</v>
      </c>
      <c r="K3">
        <v>41.170880000000004</v>
      </c>
      <c r="L3">
        <v>41.170880000000004</v>
      </c>
      <c r="M3">
        <v>41.170880000000004</v>
      </c>
      <c r="N3">
        <v>41.170880000000004</v>
      </c>
      <c r="O3">
        <v>41.170880000000004</v>
      </c>
      <c r="P3">
        <v>41.170880000000004</v>
      </c>
      <c r="Q3">
        <v>41.170880000000004</v>
      </c>
      <c r="R3">
        <v>41.170880000000004</v>
      </c>
    </row>
    <row r="4" spans="1:32" x14ac:dyDescent="0.25">
      <c r="A4" s="1" t="s">
        <v>46</v>
      </c>
      <c r="B4">
        <v>36.057839999999992</v>
      </c>
      <c r="C4">
        <v>52.865567999999996</v>
      </c>
      <c r="D4">
        <v>56.484000000000002</v>
      </c>
      <c r="E4">
        <v>61.607832000000002</v>
      </c>
      <c r="F4">
        <v>69.770800000000008</v>
      </c>
      <c r="G4">
        <v>79.424047999999999</v>
      </c>
      <c r="H4">
        <v>87.433719999999994</v>
      </c>
      <c r="I4">
        <v>89.893936000000011</v>
      </c>
      <c r="J4">
        <v>89.067879999999988</v>
      </c>
      <c r="K4">
        <v>82.092032000000017</v>
      </c>
      <c r="L4">
        <v>82.092032000000017</v>
      </c>
      <c r="M4">
        <v>82.092032000000017</v>
      </c>
      <c r="N4">
        <v>82.092032000000017</v>
      </c>
      <c r="O4">
        <v>82.092032000000017</v>
      </c>
      <c r="P4">
        <v>82.092032000000017</v>
      </c>
      <c r="Q4">
        <v>82.092032000000017</v>
      </c>
      <c r="R4">
        <v>82.092032000000017</v>
      </c>
    </row>
    <row r="5" spans="1:32" x14ac:dyDescent="0.25">
      <c r="A5" s="1" t="s">
        <v>47</v>
      </c>
      <c r="B5">
        <v>41.183999999999997</v>
      </c>
      <c r="C5">
        <v>62.294399999999989</v>
      </c>
      <c r="D5">
        <v>73.574400000000011</v>
      </c>
      <c r="E5">
        <v>74.932000000000002</v>
      </c>
      <c r="F5">
        <v>79.965600000000023</v>
      </c>
      <c r="G5">
        <v>79.340800000000002</v>
      </c>
      <c r="H5">
        <v>77.906400000000005</v>
      </c>
      <c r="I5">
        <v>72.503200000000007</v>
      </c>
      <c r="J5">
        <v>65.322400000000002</v>
      </c>
      <c r="K5">
        <v>56.496000000000009</v>
      </c>
      <c r="L5">
        <v>56.496000000000009</v>
      </c>
      <c r="M5">
        <v>56.496000000000009</v>
      </c>
      <c r="N5">
        <v>56.496000000000009</v>
      </c>
      <c r="O5">
        <v>56.496000000000009</v>
      </c>
      <c r="P5">
        <v>56.496000000000009</v>
      </c>
      <c r="Q5">
        <v>56.496000000000009</v>
      </c>
      <c r="R5">
        <v>56.496000000000009</v>
      </c>
    </row>
    <row r="6" spans="1:32" x14ac:dyDescent="0.25">
      <c r="A6" s="1" t="s">
        <v>48</v>
      </c>
      <c r="B6">
        <v>11.231999999999999</v>
      </c>
      <c r="C6">
        <v>12.977999999999994</v>
      </c>
      <c r="D6">
        <v>18.393600000000003</v>
      </c>
      <c r="E6">
        <v>18.733000000000004</v>
      </c>
      <c r="F6">
        <v>19.991399999999992</v>
      </c>
      <c r="G6">
        <v>19.835199999999997</v>
      </c>
      <c r="H6">
        <v>19.476600000000005</v>
      </c>
      <c r="I6">
        <v>18.125799999999995</v>
      </c>
      <c r="J6">
        <v>16.330599999999997</v>
      </c>
      <c r="K6">
        <v>14.123999999999997</v>
      </c>
      <c r="L6">
        <v>14.123999999999997</v>
      </c>
      <c r="M6">
        <v>14.123999999999997</v>
      </c>
      <c r="N6">
        <v>14.123999999999997</v>
      </c>
      <c r="O6">
        <v>14.123999999999997</v>
      </c>
      <c r="P6">
        <v>14.123999999999997</v>
      </c>
      <c r="Q6">
        <v>14.123999999999997</v>
      </c>
      <c r="R6">
        <v>14.123999999999997</v>
      </c>
    </row>
    <row r="7" spans="1:32" x14ac:dyDescent="0.25">
      <c r="A7" s="1" t="s">
        <v>49</v>
      </c>
      <c r="B7">
        <v>26.1</v>
      </c>
      <c r="C7">
        <v>35.53</v>
      </c>
      <c r="D7">
        <v>41.189999999999991</v>
      </c>
      <c r="E7">
        <v>44.670000000000009</v>
      </c>
      <c r="F7">
        <v>45.28</v>
      </c>
      <c r="G7">
        <v>45.230000000000004</v>
      </c>
      <c r="H7">
        <v>44.83</v>
      </c>
      <c r="I7">
        <v>42.33</v>
      </c>
      <c r="J7">
        <v>38.799999999999997</v>
      </c>
      <c r="K7">
        <v>34.150000000000006</v>
      </c>
      <c r="L7">
        <v>34.150000000000006</v>
      </c>
      <c r="M7">
        <v>34.150000000000006</v>
      </c>
      <c r="N7">
        <v>34.150000000000006</v>
      </c>
      <c r="O7">
        <v>34.150000000000006</v>
      </c>
      <c r="P7">
        <v>34.150000000000006</v>
      </c>
      <c r="Q7">
        <v>34.150000000000006</v>
      </c>
      <c r="R7">
        <v>34.150000000000006</v>
      </c>
    </row>
    <row r="8" spans="1:32" x14ac:dyDescent="0.25">
      <c r="A8" s="1"/>
    </row>
    <row r="9" spans="1:32" x14ac:dyDescent="0.25">
      <c r="A9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/>
  </sheetViews>
  <sheetFormatPr defaultRowHeight="15" x14ac:dyDescent="0.25"/>
  <sheetData>
    <row r="1" spans="1:18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</row>
    <row r="2" spans="1:18" x14ac:dyDescent="0.25">
      <c r="A2" s="1" t="s">
        <v>50</v>
      </c>
      <c r="B2">
        <v>0</v>
      </c>
      <c r="C2">
        <v>606.17981740878247</v>
      </c>
      <c r="D2">
        <v>651.33511047559398</v>
      </c>
      <c r="E2">
        <v>716.51037121566651</v>
      </c>
      <c r="F2">
        <v>794.66730146765462</v>
      </c>
      <c r="G2">
        <v>877.22207841838178</v>
      </c>
      <c r="H2">
        <v>983.14980311636339</v>
      </c>
      <c r="I2">
        <v>1099.0600518426099</v>
      </c>
      <c r="J2">
        <v>1280.4417615215655</v>
      </c>
      <c r="K2">
        <v>1440.5507418681996</v>
      </c>
      <c r="L2">
        <v>1556.5745607050153</v>
      </c>
      <c r="M2">
        <v>1633.2348345579605</v>
      </c>
      <c r="N2">
        <v>1748.2660896050538</v>
      </c>
      <c r="O2">
        <v>1797.2468342706015</v>
      </c>
      <c r="P2">
        <v>2391.5540287297977</v>
      </c>
      <c r="Q2">
        <v>0</v>
      </c>
      <c r="R2">
        <v>0</v>
      </c>
    </row>
    <row r="3" spans="1:18" x14ac:dyDescent="0.25">
      <c r="A3" s="1" t="s">
        <v>55</v>
      </c>
      <c r="B3">
        <v>0</v>
      </c>
      <c r="C3">
        <v>87.835349043381342</v>
      </c>
      <c r="D3">
        <v>145.71792184981493</v>
      </c>
      <c r="E3">
        <v>164.62251696042534</v>
      </c>
      <c r="F3">
        <v>194.54588609288302</v>
      </c>
      <c r="G3">
        <v>238.79921932765916</v>
      </c>
      <c r="H3">
        <v>333.18998429781749</v>
      </c>
      <c r="I3">
        <v>480.24445607331381</v>
      </c>
      <c r="J3">
        <v>720.25541591770423</v>
      </c>
      <c r="K3">
        <v>1147.5333854447688</v>
      </c>
      <c r="L3">
        <v>1607.7128045667141</v>
      </c>
      <c r="M3">
        <v>1542.9185290084679</v>
      </c>
      <c r="N3">
        <v>1676.8297487607674</v>
      </c>
      <c r="O3">
        <v>1811.2760775273766</v>
      </c>
      <c r="P3">
        <v>1933.7216933786956</v>
      </c>
      <c r="Q3">
        <v>0</v>
      </c>
      <c r="R3">
        <v>0</v>
      </c>
    </row>
    <row r="4" spans="1:18" x14ac:dyDescent="0.25">
      <c r="A4" s="1" t="s">
        <v>56</v>
      </c>
      <c r="B4">
        <v>0</v>
      </c>
      <c r="C4">
        <v>514.92329780509942</v>
      </c>
      <c r="D4">
        <v>590.32587047135053</v>
      </c>
      <c r="E4">
        <v>627.28944752862242</v>
      </c>
      <c r="F4">
        <v>677.18100207944553</v>
      </c>
      <c r="G4">
        <v>739.7232751632439</v>
      </c>
      <c r="H4">
        <v>894.87529663823079</v>
      </c>
      <c r="I4">
        <v>951.84163992345714</v>
      </c>
      <c r="J4">
        <v>1102.9917262255697</v>
      </c>
      <c r="K4">
        <v>1322.2127311318252</v>
      </c>
      <c r="L4">
        <v>1470.122420129929</v>
      </c>
      <c r="M4">
        <v>1476.1608251286307</v>
      </c>
      <c r="N4">
        <v>1578.5769663987321</v>
      </c>
      <c r="O4">
        <v>1641.9864035037413</v>
      </c>
      <c r="P4">
        <v>2121.0537389965812</v>
      </c>
      <c r="Q4">
        <v>0</v>
      </c>
      <c r="R4">
        <v>0</v>
      </c>
    </row>
    <row r="5" spans="1:18" x14ac:dyDescent="0.25">
      <c r="A5" s="1" t="s">
        <v>57</v>
      </c>
      <c r="B5">
        <v>0</v>
      </c>
      <c r="C5">
        <v>105.78714609310943</v>
      </c>
      <c r="D5">
        <v>259.75973510312303</v>
      </c>
      <c r="E5">
        <v>294.38611554340872</v>
      </c>
      <c r="F5">
        <v>353.84844171261375</v>
      </c>
      <c r="G5">
        <v>391.2309645921967</v>
      </c>
      <c r="H5">
        <v>481.04082745816413</v>
      </c>
      <c r="I5">
        <v>610.10769462776182</v>
      </c>
      <c r="J5">
        <v>844.97377213530433</v>
      </c>
      <c r="K5">
        <v>952.57301824691433</v>
      </c>
      <c r="L5">
        <v>1028.5585219301381</v>
      </c>
      <c r="M5">
        <v>1130.3395369929676</v>
      </c>
      <c r="N5">
        <v>1232.1205520557955</v>
      </c>
      <c r="O5">
        <v>1333.9015671186232</v>
      </c>
      <c r="P5">
        <v>1477.5657898269683</v>
      </c>
      <c r="Q5">
        <v>0</v>
      </c>
      <c r="R5">
        <v>0</v>
      </c>
    </row>
    <row r="6" spans="1:18" x14ac:dyDescent="0.25">
      <c r="A6" s="1" t="s">
        <v>58</v>
      </c>
      <c r="B6">
        <v>0</v>
      </c>
      <c r="C6">
        <v>520.12029613006223</v>
      </c>
      <c r="D6">
        <v>598.02860788870544</v>
      </c>
      <c r="E6">
        <v>635.81056569525799</v>
      </c>
      <c r="F6">
        <v>686.99750420103101</v>
      </c>
      <c r="G6">
        <v>759.65845538031442</v>
      </c>
      <c r="H6">
        <v>893.35616597871967</v>
      </c>
      <c r="I6">
        <v>951.84163992345714</v>
      </c>
      <c r="J6">
        <v>1102.9917262255697</v>
      </c>
      <c r="K6">
        <v>1322.2127311318254</v>
      </c>
      <c r="L6">
        <v>1470.122420129929</v>
      </c>
      <c r="M6">
        <v>1476.1608251286302</v>
      </c>
      <c r="N6">
        <v>1578.5769663987321</v>
      </c>
      <c r="O6">
        <v>1641.9864035037413</v>
      </c>
      <c r="P6">
        <v>2121.0537389965812</v>
      </c>
      <c r="Q6">
        <v>0</v>
      </c>
      <c r="R6">
        <v>0</v>
      </c>
    </row>
    <row r="7" spans="1:18" x14ac:dyDescent="0.25">
      <c r="A7" s="1" t="s">
        <v>59</v>
      </c>
      <c r="B7">
        <v>0</v>
      </c>
      <c r="C7">
        <v>52.893573046554714</v>
      </c>
      <c r="D7">
        <v>129.87986755156152</v>
      </c>
      <c r="E7">
        <v>147.19305777170436</v>
      </c>
      <c r="F7">
        <v>176.92422085630687</v>
      </c>
      <c r="G7">
        <v>195.61548229609835</v>
      </c>
      <c r="H7">
        <v>240.52041372908207</v>
      </c>
      <c r="I7">
        <v>305.05384731388091</v>
      </c>
      <c r="J7">
        <v>422.48688606765216</v>
      </c>
      <c r="K7">
        <v>476.28650912345717</v>
      </c>
      <c r="L7">
        <v>514.27926096506906</v>
      </c>
      <c r="M7">
        <v>565.16976849648381</v>
      </c>
      <c r="N7">
        <v>616.06027602789777</v>
      </c>
      <c r="O7">
        <v>666.95078355931162</v>
      </c>
      <c r="P7">
        <v>738.78289491348414</v>
      </c>
      <c r="Q7">
        <v>0</v>
      </c>
      <c r="R7">
        <v>0</v>
      </c>
    </row>
    <row r="8" spans="1:18" x14ac:dyDescent="0.25">
      <c r="A8" s="1" t="s">
        <v>60</v>
      </c>
      <c r="B8">
        <v>0</v>
      </c>
      <c r="C8">
        <v>100.04221437398184</v>
      </c>
      <c r="D8">
        <v>148.2776917126765</v>
      </c>
      <c r="E8">
        <v>164.03152097151849</v>
      </c>
      <c r="F8">
        <v>188.96766191523324</v>
      </c>
      <c r="G8">
        <v>222.86581739320965</v>
      </c>
      <c r="H8">
        <v>295.77773813500585</v>
      </c>
      <c r="I8">
        <v>409.13090313406002</v>
      </c>
      <c r="J8">
        <v>611.83805609279784</v>
      </c>
      <c r="K8">
        <v>829.11610480295781</v>
      </c>
      <c r="L8">
        <v>961.51453354544253</v>
      </c>
      <c r="M8">
        <v>926.27243036564687</v>
      </c>
      <c r="N8">
        <v>999.43716548681141</v>
      </c>
      <c r="O8">
        <v>1072.6019006079759</v>
      </c>
      <c r="P8">
        <v>1259.6040459814074</v>
      </c>
      <c r="Q8">
        <v>0</v>
      </c>
      <c r="R8">
        <v>0</v>
      </c>
    </row>
    <row r="9" spans="1:18" x14ac:dyDescent="0.25">
      <c r="A9" s="1" t="s">
        <v>61</v>
      </c>
      <c r="B9">
        <v>0</v>
      </c>
      <c r="C9">
        <v>100.04221437398184</v>
      </c>
      <c r="D9">
        <v>148.2776917126765</v>
      </c>
      <c r="E9">
        <v>164.03152097151849</v>
      </c>
      <c r="F9">
        <v>188.96766191523326</v>
      </c>
      <c r="G9">
        <v>222.86581739320965</v>
      </c>
      <c r="H9">
        <v>295.77773813500585</v>
      </c>
      <c r="I9">
        <v>409.13090313406002</v>
      </c>
      <c r="J9">
        <v>611.83805609279784</v>
      </c>
      <c r="K9">
        <v>829.11610480295781</v>
      </c>
      <c r="L9">
        <v>961.51453354544253</v>
      </c>
      <c r="M9">
        <v>926.27243036564687</v>
      </c>
      <c r="N9">
        <v>999.43716548681141</v>
      </c>
      <c r="O9">
        <v>1072.6019006079759</v>
      </c>
      <c r="P9">
        <v>1259.6040459814074</v>
      </c>
      <c r="Q9">
        <v>0</v>
      </c>
      <c r="R9">
        <v>0</v>
      </c>
    </row>
    <row r="10" spans="1:18" x14ac:dyDescent="0.25">
      <c r="A10" s="1" t="s">
        <v>62</v>
      </c>
      <c r="B10">
        <v>0</v>
      </c>
      <c r="C10">
        <v>105.78714609310943</v>
      </c>
      <c r="D10">
        <v>259.75973510312303</v>
      </c>
      <c r="E10">
        <v>294.38611554340872</v>
      </c>
      <c r="F10">
        <v>353.84844171261375</v>
      </c>
      <c r="G10">
        <v>391.2309645921967</v>
      </c>
      <c r="H10">
        <v>481.04082745816413</v>
      </c>
      <c r="I10">
        <v>610.10769462776182</v>
      </c>
      <c r="J10">
        <v>844.97377213530433</v>
      </c>
      <c r="K10">
        <v>952.57301824691433</v>
      </c>
      <c r="L10">
        <v>1028.5585219301381</v>
      </c>
      <c r="M10">
        <v>1130.3395369929676</v>
      </c>
      <c r="N10">
        <v>1232.1205520557955</v>
      </c>
      <c r="O10">
        <v>1333.9015671186232</v>
      </c>
      <c r="P10">
        <v>1477.5657898269683</v>
      </c>
      <c r="Q10">
        <v>0</v>
      </c>
      <c r="R1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workbookViewId="0"/>
  </sheetViews>
  <sheetFormatPr defaultRowHeight="15" x14ac:dyDescent="0.25"/>
  <sheetData>
    <row r="1" spans="1:34" x14ac:dyDescent="0.25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 t="s">
        <v>50</v>
      </c>
      <c r="B2" s="1" t="s">
        <v>31</v>
      </c>
      <c r="C2" s="1" t="s">
        <v>40</v>
      </c>
      <c r="D2">
        <v>0.67749999999999988</v>
      </c>
      <c r="E2">
        <v>0.33984201161094979</v>
      </c>
      <c r="F2">
        <v>0.17046877174284422</v>
      </c>
      <c r="G2">
        <v>8.5509151743079007E-2</v>
      </c>
      <c r="H2">
        <v>4.2892401681939377E-2</v>
      </c>
      <c r="I2">
        <v>2.1515335897291758E-2</v>
      </c>
      <c r="J2">
        <v>1.0792346910436771E-2</v>
      </c>
      <c r="K2">
        <v>5.4135688325402977E-3</v>
      </c>
      <c r="L2">
        <v>2.7155101432396107E-3</v>
      </c>
      <c r="M2">
        <v>1.3621319994516427E-3</v>
      </c>
      <c r="N2">
        <v>6.8326151848456312E-4</v>
      </c>
      <c r="O2">
        <v>3.4273205741423786E-4</v>
      </c>
      <c r="P2">
        <v>1.7191845289330501E-4</v>
      </c>
      <c r="Q2">
        <v>8.6236328951000884E-5</v>
      </c>
      <c r="R2">
        <v>4.3257162368489641E-5</v>
      </c>
      <c r="S2">
        <v>2.1698304171053875E-5</v>
      </c>
      <c r="T2">
        <v>10</v>
      </c>
    </row>
    <row r="3" spans="1:34" x14ac:dyDescent="0.25">
      <c r="A3" s="1" t="s">
        <v>50</v>
      </c>
      <c r="B3" s="1" t="s">
        <v>31</v>
      </c>
      <c r="C3" s="1" t="s">
        <v>41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34" x14ac:dyDescent="0.25">
      <c r="A4" s="1" t="s">
        <v>50</v>
      </c>
      <c r="B4" s="1" t="s">
        <v>31</v>
      </c>
      <c r="C4" s="1" t="s">
        <v>39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34" x14ac:dyDescent="0.25">
      <c r="A5" s="1" t="s">
        <v>50</v>
      </c>
      <c r="B5" s="1" t="s">
        <v>31</v>
      </c>
      <c r="C5" s="1" t="s">
        <v>44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9.6999999999999993</v>
      </c>
    </row>
    <row r="6" spans="1:34" x14ac:dyDescent="0.25">
      <c r="A6" s="1" t="s">
        <v>50</v>
      </c>
      <c r="B6" s="1" t="s">
        <v>31</v>
      </c>
      <c r="C6" s="1" t="s">
        <v>37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10</v>
      </c>
    </row>
    <row r="7" spans="1:34" x14ac:dyDescent="0.25">
      <c r="A7" s="1" t="s">
        <v>50</v>
      </c>
      <c r="B7" s="1" t="s">
        <v>31</v>
      </c>
      <c r="C7" s="1" t="s">
        <v>38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10.3</v>
      </c>
    </row>
    <row r="8" spans="1:34" x14ac:dyDescent="0.25">
      <c r="A8" s="1" t="s">
        <v>50</v>
      </c>
      <c r="B8" s="1" t="s">
        <v>51</v>
      </c>
      <c r="C8" s="1" t="s">
        <v>40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12.8</v>
      </c>
    </row>
    <row r="9" spans="1:34" x14ac:dyDescent="0.25">
      <c r="A9" s="1" t="s">
        <v>50</v>
      </c>
      <c r="B9" s="1" t="s">
        <v>51</v>
      </c>
      <c r="C9" s="1" t="s">
        <v>41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4" x14ac:dyDescent="0.25">
      <c r="A10" s="1" t="s">
        <v>50</v>
      </c>
      <c r="B10" s="1" t="s">
        <v>51</v>
      </c>
      <c r="C10" s="1" t="s">
        <v>39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4" x14ac:dyDescent="0.25">
      <c r="A11" s="1" t="s">
        <v>50</v>
      </c>
      <c r="B11" s="1" t="s">
        <v>51</v>
      </c>
      <c r="C11" s="1" t="s">
        <v>44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34" x14ac:dyDescent="0.25">
      <c r="A12" s="1" t="s">
        <v>50</v>
      </c>
      <c r="B12" s="1" t="s">
        <v>51</v>
      </c>
      <c r="C12" s="1" t="s">
        <v>37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12.5</v>
      </c>
    </row>
    <row r="13" spans="1:34" x14ac:dyDescent="0.25">
      <c r="A13" s="1" t="s">
        <v>50</v>
      </c>
      <c r="B13" s="1" t="s">
        <v>51</v>
      </c>
      <c r="C13" s="1" t="s">
        <v>38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16</v>
      </c>
    </row>
    <row r="14" spans="1:34" x14ac:dyDescent="0.25">
      <c r="A14" s="1" t="s">
        <v>50</v>
      </c>
      <c r="B14" s="1" t="s">
        <v>52</v>
      </c>
      <c r="C14" s="1" t="s">
        <v>40</v>
      </c>
      <c r="D14">
        <v>0</v>
      </c>
      <c r="E14">
        <v>1.2770284035186295E-2</v>
      </c>
      <c r="F14">
        <v>6.4057254839275405E-3</v>
      </c>
      <c r="G14">
        <v>3.2131876520818609E-3</v>
      </c>
      <c r="H14">
        <v>1.6117729230508701E-3</v>
      </c>
      <c r="I14">
        <v>8.084843578297689E-4</v>
      </c>
      <c r="J14">
        <v>4.0554531442192718E-4</v>
      </c>
      <c r="K14">
        <v>2.0342632539120721E-4</v>
      </c>
      <c r="L14">
        <v>1.0204105038460738E-4</v>
      </c>
      <c r="M14">
        <v>5.1184997534463855E-5</v>
      </c>
      <c r="N14">
        <v>2.567500003898702E-5</v>
      </c>
      <c r="O14">
        <v>1.2878883633004523E-5</v>
      </c>
      <c r="P14">
        <v>6.4602003264112109E-6</v>
      </c>
      <c r="Q14">
        <v>3.2405128772506287E-6</v>
      </c>
      <c r="R14">
        <v>1.6254795791233073E-6</v>
      </c>
      <c r="S14">
        <v>8.1535977860042053E-7</v>
      </c>
      <c r="T14">
        <v>13</v>
      </c>
    </row>
    <row r="15" spans="1:34" x14ac:dyDescent="0.25">
      <c r="A15" s="1" t="s">
        <v>50</v>
      </c>
      <c r="B15" s="1" t="s">
        <v>52</v>
      </c>
      <c r="C15" s="1" t="s">
        <v>41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34" x14ac:dyDescent="0.25">
      <c r="A16" s="1" t="s">
        <v>50</v>
      </c>
      <c r="B16" s="1" t="s">
        <v>52</v>
      </c>
      <c r="C16" s="1" t="s">
        <v>39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 t="s">
        <v>50</v>
      </c>
      <c r="B17" s="1" t="s">
        <v>52</v>
      </c>
      <c r="C17" s="1" t="s">
        <v>44</v>
      </c>
      <c r="D17">
        <v>0</v>
      </c>
      <c r="E17">
        <v>3.7650140921061594E-2</v>
      </c>
      <c r="F17">
        <v>1.888575590855987E-2</v>
      </c>
      <c r="G17">
        <v>9.4733184926322784E-3</v>
      </c>
      <c r="H17">
        <v>4.7519285803208338E-3</v>
      </c>
      <c r="I17">
        <v>2.3836235686609552E-3</v>
      </c>
      <c r="J17">
        <v>1.1956537689992769E-3</v>
      </c>
      <c r="K17">
        <v>5.9975406944196051E-4</v>
      </c>
      <c r="L17">
        <v>3.0084373347750434E-4</v>
      </c>
      <c r="M17">
        <v>1.5090677426648493E-4</v>
      </c>
      <c r="N17">
        <v>7.5696622483308878E-5</v>
      </c>
      <c r="O17">
        <v>3.7970320969568033E-5</v>
      </c>
      <c r="P17">
        <v>1.9046362007101745E-5</v>
      </c>
      <c r="Q17">
        <v>9.5538804108691151E-6</v>
      </c>
      <c r="R17">
        <v>4.7923393911737393E-6</v>
      </c>
      <c r="S17">
        <v>1.127569015018886</v>
      </c>
      <c r="T17">
        <v>13</v>
      </c>
    </row>
    <row r="18" spans="1:20" x14ac:dyDescent="0.25">
      <c r="A18" s="1" t="s">
        <v>50</v>
      </c>
      <c r="B18" s="1" t="s">
        <v>52</v>
      </c>
      <c r="C18" s="1" t="s">
        <v>37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13.3</v>
      </c>
    </row>
    <row r="19" spans="1:20" x14ac:dyDescent="0.25">
      <c r="A19" s="1" t="s">
        <v>50</v>
      </c>
      <c r="B19" s="1" t="s">
        <v>52</v>
      </c>
      <c r="C19" s="1" t="s">
        <v>38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6.2896694437610895E-2</v>
      </c>
      <c r="T19">
        <v>12.7</v>
      </c>
    </row>
    <row r="20" spans="1:20" x14ac:dyDescent="0.25">
      <c r="A20" s="1" t="s">
        <v>50</v>
      </c>
      <c r="B20" s="1" t="s">
        <v>53</v>
      </c>
      <c r="C20" s="1" t="s">
        <v>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 t="s">
        <v>50</v>
      </c>
      <c r="B21" s="1" t="s">
        <v>53</v>
      </c>
      <c r="C21" s="1" t="s">
        <v>41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1" t="s">
        <v>50</v>
      </c>
      <c r="B22" s="1" t="s">
        <v>53</v>
      </c>
      <c r="C22" s="1" t="s">
        <v>39</v>
      </c>
      <c r="D22">
        <v>0</v>
      </c>
      <c r="E22">
        <v>0</v>
      </c>
      <c r="F22">
        <v>0.21014000000000002</v>
      </c>
      <c r="G22">
        <v>0.40515000000000007</v>
      </c>
      <c r="H22">
        <v>0.52998000000000001</v>
      </c>
      <c r="I22">
        <v>0.68516999999999995</v>
      </c>
      <c r="J22">
        <v>0.88652999999999993</v>
      </c>
      <c r="K22">
        <v>1.1109599999999999</v>
      </c>
      <c r="L22">
        <v>1.3562699999999996</v>
      </c>
      <c r="M22">
        <v>1.6163400000000001</v>
      </c>
      <c r="N22">
        <v>1.7933999999999999</v>
      </c>
      <c r="O22">
        <v>1.8537600000000001</v>
      </c>
      <c r="P22">
        <v>1.8800399999999999</v>
      </c>
      <c r="Q22">
        <v>1.8800399999999999</v>
      </c>
      <c r="R22">
        <v>1.8800399999999999</v>
      </c>
      <c r="S22">
        <v>1.8800399999999999</v>
      </c>
      <c r="T22">
        <v>1.8800399999999999</v>
      </c>
    </row>
    <row r="23" spans="1:20" x14ac:dyDescent="0.25">
      <c r="A23" s="1" t="s">
        <v>50</v>
      </c>
      <c r="B23" s="1" t="s">
        <v>53</v>
      </c>
      <c r="C23" s="1" t="s">
        <v>44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 t="s">
        <v>50</v>
      </c>
      <c r="B24" s="1" t="s">
        <v>53</v>
      </c>
      <c r="C24" s="1" t="s">
        <v>37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1" t="s">
        <v>50</v>
      </c>
      <c r="B25" s="1" t="s">
        <v>53</v>
      </c>
      <c r="C25" s="1" t="s">
        <v>38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 t="s">
        <v>50</v>
      </c>
      <c r="B26" s="1" t="s">
        <v>54</v>
      </c>
      <c r="C26" s="1" t="s">
        <v>40</v>
      </c>
      <c r="D26">
        <v>0</v>
      </c>
      <c r="E26">
        <v>0.44613757036088542</v>
      </c>
      <c r="F26">
        <v>0.22378788098400734</v>
      </c>
      <c r="G26">
        <v>0.11225464745056367</v>
      </c>
      <c r="H26">
        <v>5.6308258601147659E-2</v>
      </c>
      <c r="I26">
        <v>2.8244888373909358E-2</v>
      </c>
      <c r="J26">
        <v>1.4167970011389058E-2</v>
      </c>
      <c r="K26">
        <v>7.1068212975853428E-3</v>
      </c>
      <c r="L26">
        <v>3.5648656028501014E-3</v>
      </c>
      <c r="M26">
        <v>1.7881787418380221E-3</v>
      </c>
      <c r="N26">
        <v>8.9697160257737395E-4</v>
      </c>
      <c r="O26">
        <v>4.4993156277164904E-4</v>
      </c>
      <c r="P26">
        <v>2.2569099244217796E-4</v>
      </c>
      <c r="Q26">
        <v>1.1320927066276227E-4</v>
      </c>
      <c r="R26">
        <v>5.6787108893050362E-5</v>
      </c>
      <c r="S26">
        <v>0.14437873476285512</v>
      </c>
      <c r="T26">
        <v>7.2422080672549752E-2</v>
      </c>
    </row>
    <row r="27" spans="1:20" x14ac:dyDescent="0.25">
      <c r="A27" s="1" t="s">
        <v>50</v>
      </c>
      <c r="B27" s="1" t="s">
        <v>54</v>
      </c>
      <c r="C27" s="1" t="s">
        <v>41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1" t="s">
        <v>50</v>
      </c>
      <c r="B28" s="1" t="s">
        <v>54</v>
      </c>
      <c r="C28" s="1" t="s">
        <v>39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0.24390642694005704</v>
      </c>
      <c r="T28">
        <v>2.909281341106615</v>
      </c>
    </row>
    <row r="29" spans="1:20" x14ac:dyDescent="0.25">
      <c r="A29" s="1" t="s">
        <v>50</v>
      </c>
      <c r="B29" s="1" t="s">
        <v>54</v>
      </c>
      <c r="C29" s="1" t="s">
        <v>44</v>
      </c>
      <c r="D29">
        <v>0</v>
      </c>
      <c r="E29">
        <v>0</v>
      </c>
      <c r="F29">
        <v>0.42101187313523175</v>
      </c>
      <c r="G29">
        <v>0.73489970313886155</v>
      </c>
      <c r="H29">
        <v>1.1310556491178307</v>
      </c>
      <c r="I29">
        <v>1.545777681808663</v>
      </c>
      <c r="J29">
        <v>2.042008502071655</v>
      </c>
      <c r="K29">
        <v>2.578916452106474</v>
      </c>
      <c r="L29">
        <v>3.1579467670882697</v>
      </c>
      <c r="M29">
        <v>1.5840634419004773</v>
      </c>
      <c r="N29">
        <v>0.79458495441302324</v>
      </c>
      <c r="O29">
        <v>0.39857320930408369</v>
      </c>
      <c r="P29">
        <v>0.19992903501716894</v>
      </c>
      <c r="Q29">
        <v>0.10028676817663576</v>
      </c>
      <c r="R29">
        <v>5.0305028834109061E-2</v>
      </c>
      <c r="S29">
        <v>2.5233597333033889E-2</v>
      </c>
      <c r="T29">
        <v>1.2657470815998429E-2</v>
      </c>
    </row>
    <row r="30" spans="1:20" x14ac:dyDescent="0.25">
      <c r="A30" s="1" t="s">
        <v>50</v>
      </c>
      <c r="B30" s="1" t="s">
        <v>54</v>
      </c>
      <c r="C30" s="1" t="s">
        <v>37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0.92646431551089414</v>
      </c>
      <c r="T30">
        <v>1.5439941462926585</v>
      </c>
    </row>
    <row r="31" spans="1:20" x14ac:dyDescent="0.25">
      <c r="A31" s="1" t="s">
        <v>50</v>
      </c>
      <c r="B31" s="1" t="s">
        <v>54</v>
      </c>
      <c r="C31" s="1" t="s">
        <v>38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2.1840441888421323</v>
      </c>
      <c r="N31">
        <v>3.3890167394096533</v>
      </c>
      <c r="O31">
        <v>3.9264168974950309</v>
      </c>
      <c r="P31">
        <v>4.1866053129286076</v>
      </c>
      <c r="Q31">
        <v>4.2863600615067661</v>
      </c>
      <c r="R31">
        <v>4.3363982230190121</v>
      </c>
      <c r="S31">
        <v>3.2906833910265298</v>
      </c>
      <c r="T31">
        <v>1.6506457021124692</v>
      </c>
    </row>
    <row r="32" spans="1:20" x14ac:dyDescent="0.25">
      <c r="A32" s="1" t="s">
        <v>56</v>
      </c>
      <c r="B32" s="1" t="s">
        <v>31</v>
      </c>
      <c r="C32" s="1" t="s">
        <v>40</v>
      </c>
      <c r="D32">
        <v>2.4826714801444039E-2</v>
      </c>
      <c r="E32">
        <v>1.2453373726662857E-2</v>
      </c>
      <c r="F32">
        <v>6.2467595256266517E-3</v>
      </c>
      <c r="G32">
        <v>3.1334484475849804E-3</v>
      </c>
      <c r="H32">
        <v>1.5717747951387272E-3</v>
      </c>
      <c r="I32">
        <v>7.8842082388093533E-4</v>
      </c>
      <c r="J32">
        <v>3.9548120853676678E-4</v>
      </c>
      <c r="K32">
        <v>1.9837805086858211E-4</v>
      </c>
      <c r="L32">
        <v>9.9508776186919978E-5</v>
      </c>
      <c r="M32">
        <v>4.9914778852113165E-5</v>
      </c>
      <c r="N32">
        <v>2.5037843327258799E-5</v>
      </c>
      <c r="O32">
        <v>1.2559278291860411E-5</v>
      </c>
      <c r="P32">
        <v>6.2998825078783416E-6</v>
      </c>
      <c r="Q32">
        <v>3.1600955636752933E-6</v>
      </c>
      <c r="R32">
        <v>1.585141303678598E-6</v>
      </c>
      <c r="S32">
        <v>3.3343742670500684E-3</v>
      </c>
      <c r="T32">
        <v>10</v>
      </c>
    </row>
    <row r="33" spans="1:20" x14ac:dyDescent="0.25">
      <c r="A33" s="1" t="s">
        <v>56</v>
      </c>
      <c r="B33" s="1" t="s">
        <v>31</v>
      </c>
      <c r="C33" s="1" t="s">
        <v>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 t="s">
        <v>56</v>
      </c>
      <c r="B34" s="1" t="s">
        <v>31</v>
      </c>
      <c r="C34" s="1" t="s">
        <v>39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 t="s">
        <v>56</v>
      </c>
      <c r="B35" s="1" t="s">
        <v>31</v>
      </c>
      <c r="C35" s="1" t="s">
        <v>44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9</v>
      </c>
    </row>
    <row r="36" spans="1:20" x14ac:dyDescent="0.25">
      <c r="A36" s="1" t="s">
        <v>56</v>
      </c>
      <c r="B36" s="1" t="s">
        <v>31</v>
      </c>
      <c r="C36" s="1" t="s">
        <v>37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10</v>
      </c>
    </row>
    <row r="37" spans="1:20" x14ac:dyDescent="0.25">
      <c r="A37" s="1" t="s">
        <v>56</v>
      </c>
      <c r="B37" s="1" t="s">
        <v>31</v>
      </c>
      <c r="C37" s="1" t="s">
        <v>38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9</v>
      </c>
    </row>
    <row r="38" spans="1:20" x14ac:dyDescent="0.25">
      <c r="A38" s="1" t="s">
        <v>56</v>
      </c>
      <c r="B38" s="1" t="s">
        <v>51</v>
      </c>
      <c r="C38" s="1" t="s">
        <v>40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10</v>
      </c>
    </row>
    <row r="39" spans="1:20" x14ac:dyDescent="0.25">
      <c r="A39" s="1" t="s">
        <v>56</v>
      </c>
      <c r="B39" s="1" t="s">
        <v>51</v>
      </c>
      <c r="C39" s="1" t="s">
        <v>41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 t="s">
        <v>56</v>
      </c>
      <c r="B40" s="1" t="s">
        <v>51</v>
      </c>
      <c r="C40" s="1" t="s">
        <v>39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1" t="s">
        <v>56</v>
      </c>
      <c r="B41" s="1" t="s">
        <v>51</v>
      </c>
      <c r="C41" s="1" t="s">
        <v>44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 t="s">
        <v>56</v>
      </c>
      <c r="B42" s="1" t="s">
        <v>51</v>
      </c>
      <c r="C42" s="1" t="s">
        <v>37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10</v>
      </c>
    </row>
    <row r="43" spans="1:20" x14ac:dyDescent="0.25">
      <c r="A43" s="1" t="s">
        <v>56</v>
      </c>
      <c r="B43" s="1" t="s">
        <v>51</v>
      </c>
      <c r="C43" s="1" t="s">
        <v>38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8.3847897385939292E-3</v>
      </c>
      <c r="K43">
        <v>1.6702005838285575E-2</v>
      </c>
      <c r="L43">
        <v>2.0012463135762361E-2</v>
      </c>
      <c r="M43">
        <v>2.0990953702138937E-2</v>
      </c>
      <c r="N43">
        <v>2.729351371557117E-2</v>
      </c>
      <c r="O43">
        <v>2.8472138409527545E-2</v>
      </c>
      <c r="P43">
        <v>2.8543982417519778E-2</v>
      </c>
      <c r="Q43">
        <v>2.9270747040081049E-2</v>
      </c>
      <c r="R43">
        <v>2.2968142492141668E-2</v>
      </c>
      <c r="S43">
        <v>2.0001475071560901E-2</v>
      </c>
      <c r="T43">
        <v>15</v>
      </c>
    </row>
    <row r="44" spans="1:20" x14ac:dyDescent="0.25">
      <c r="A44" s="1" t="s">
        <v>56</v>
      </c>
      <c r="B44" s="1" t="s">
        <v>52</v>
      </c>
      <c r="C44" s="1" t="s">
        <v>40</v>
      </c>
      <c r="D44">
        <v>0</v>
      </c>
      <c r="E44">
        <v>8.1919768247914991E-3</v>
      </c>
      <c r="F44">
        <v>1.4587461364480771E-2</v>
      </c>
      <c r="G44">
        <v>1.9215863984209901E-2</v>
      </c>
      <c r="H44">
        <v>2.1969748120986898E-2</v>
      </c>
      <c r="I44">
        <v>2.3526587356162622E-2</v>
      </c>
      <c r="J44">
        <v>1.6374098590109954E-2</v>
      </c>
      <c r="K44">
        <v>8.2134414807069882E-3</v>
      </c>
      <c r="L44">
        <v>4.1199593727708952E-3</v>
      </c>
      <c r="M44">
        <v>2.0666203409562336E-3</v>
      </c>
      <c r="N44">
        <v>1.0366412013382636E-3</v>
      </c>
      <c r="O44">
        <v>5.1999148513887409E-4</v>
      </c>
      <c r="P44">
        <v>2.608338779780964E-4</v>
      </c>
      <c r="Q44">
        <v>1.3083735762119752E-4</v>
      </c>
      <c r="R44">
        <v>6.5629565768042812E-5</v>
      </c>
      <c r="S44">
        <v>3.2920566275667603E-5</v>
      </c>
      <c r="T44">
        <v>11</v>
      </c>
    </row>
    <row r="45" spans="1:20" x14ac:dyDescent="0.25">
      <c r="A45" s="1" t="s">
        <v>56</v>
      </c>
      <c r="B45" s="1" t="s">
        <v>52</v>
      </c>
      <c r="C45" s="1" t="s">
        <v>41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 t="s">
        <v>56</v>
      </c>
      <c r="B46" s="1" t="s">
        <v>52</v>
      </c>
      <c r="C46" s="1" t="s">
        <v>39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 t="s">
        <v>56</v>
      </c>
      <c r="B47" s="1" t="s">
        <v>52</v>
      </c>
      <c r="C47" s="1" t="s">
        <v>44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 t="s">
        <v>56</v>
      </c>
      <c r="B48" s="1" t="s">
        <v>52</v>
      </c>
      <c r="C48" s="1" t="s">
        <v>37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11</v>
      </c>
    </row>
    <row r="49" spans="1:20" x14ac:dyDescent="0.25">
      <c r="A49" s="1" t="s">
        <v>56</v>
      </c>
      <c r="B49" s="1" t="s">
        <v>52</v>
      </c>
      <c r="C49" s="1" t="s">
        <v>38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 t="s">
        <v>56</v>
      </c>
      <c r="B50" s="1" t="s">
        <v>53</v>
      </c>
      <c r="C50" s="1" t="s">
        <v>40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 t="s">
        <v>56</v>
      </c>
      <c r="B51" s="1" t="s">
        <v>53</v>
      </c>
      <c r="C51" s="1" t="s">
        <v>41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 t="s">
        <v>56</v>
      </c>
      <c r="B52" s="1" t="s">
        <v>53</v>
      </c>
      <c r="C52" s="1" t="s">
        <v>39</v>
      </c>
      <c r="D52">
        <v>0</v>
      </c>
      <c r="E52">
        <v>0</v>
      </c>
      <c r="F52">
        <v>3.4723701002734725E-3</v>
      </c>
      <c r="G52">
        <v>3.7248853542656483E-3</v>
      </c>
      <c r="H52">
        <v>3.9235870991936985E-3</v>
      </c>
      <c r="I52">
        <v>4.0525013082155946E-3</v>
      </c>
      <c r="J52">
        <v>4.1923948692969646E-3</v>
      </c>
      <c r="K52">
        <v>4.1856375115491224E-3</v>
      </c>
      <c r="L52">
        <v>4.0386551673731912E-3</v>
      </c>
      <c r="M52">
        <v>3.8512480931909587E-3</v>
      </c>
      <c r="N52">
        <v>3.6765564701119954E-3</v>
      </c>
      <c r="O52">
        <v>3.4865807651434651E-3</v>
      </c>
      <c r="P52">
        <v>3.3335791414274433E-3</v>
      </c>
      <c r="Q52">
        <v>3.3335791414274433E-3</v>
      </c>
      <c r="R52">
        <v>3.3335791414274433E-3</v>
      </c>
      <c r="S52">
        <v>3.3335791414274433E-3</v>
      </c>
      <c r="T52">
        <v>1.6721627177667976E-3</v>
      </c>
    </row>
    <row r="53" spans="1:20" x14ac:dyDescent="0.25">
      <c r="A53" s="1" t="s">
        <v>56</v>
      </c>
      <c r="B53" s="1" t="s">
        <v>53</v>
      </c>
      <c r="C53" s="1" t="s">
        <v>44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 t="s">
        <v>56</v>
      </c>
      <c r="B54" s="1" t="s">
        <v>53</v>
      </c>
      <c r="C54" s="1" t="s">
        <v>37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 t="s">
        <v>56</v>
      </c>
      <c r="B55" s="1" t="s">
        <v>53</v>
      </c>
      <c r="C55" s="1" t="s">
        <v>38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 t="s">
        <v>56</v>
      </c>
      <c r="B56" s="1" t="s">
        <v>54</v>
      </c>
      <c r="C56" s="1" t="s">
        <v>40</v>
      </c>
      <c r="D56">
        <v>0</v>
      </c>
      <c r="E56">
        <v>8.8480072651790347E-3</v>
      </c>
      <c r="F56">
        <v>1.0417110300820417E-2</v>
      </c>
      <c r="G56">
        <v>1.1174656062796945E-2</v>
      </c>
      <c r="H56">
        <v>1.1770761297581095E-2</v>
      </c>
      <c r="I56">
        <v>1.2157503924646781E-2</v>
      </c>
      <c r="J56">
        <v>1.2577184607890892E-2</v>
      </c>
      <c r="K56">
        <v>1.2556912534647366E-2</v>
      </c>
      <c r="L56">
        <v>6.2986958160845931E-3</v>
      </c>
      <c r="M56">
        <v>3.159500305038615E-3</v>
      </c>
      <c r="N56">
        <v>1.5848427149073544E-3</v>
      </c>
      <c r="O56">
        <v>7.9497584696837549E-4</v>
      </c>
      <c r="P56">
        <v>3.9876928563225292E-4</v>
      </c>
      <c r="Q56">
        <v>2.000273892220314E-4</v>
      </c>
      <c r="R56">
        <v>1.0033610380885842E-4</v>
      </c>
      <c r="S56">
        <v>5.0329776170638428E-5</v>
      </c>
      <c r="T56">
        <v>2.5246010889680608E-5</v>
      </c>
    </row>
    <row r="57" spans="1:20" x14ac:dyDescent="0.25">
      <c r="A57" s="1" t="s">
        <v>56</v>
      </c>
      <c r="B57" s="1" t="s">
        <v>54</v>
      </c>
      <c r="C57" s="1" t="s">
        <v>41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 t="s">
        <v>56</v>
      </c>
      <c r="B58" s="1" t="s">
        <v>54</v>
      </c>
      <c r="C58" s="1" t="s">
        <v>39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 t="s">
        <v>56</v>
      </c>
      <c r="B59" s="1" t="s">
        <v>54</v>
      </c>
      <c r="C59" s="1" t="s">
        <v>44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 t="s">
        <v>56</v>
      </c>
      <c r="B60" s="1" t="s">
        <v>54</v>
      </c>
      <c r="C60" s="1" t="s">
        <v>37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5.8172696860349796E-3</v>
      </c>
      <c r="M60">
        <v>8.3942439745342597E-3</v>
      </c>
      <c r="N60">
        <v>4.2106520417104325E-3</v>
      </c>
      <c r="O60">
        <v>2.1121128561603342E-3</v>
      </c>
      <c r="P60">
        <v>1.0594607849252794E-3</v>
      </c>
      <c r="Q60">
        <v>5.3143805811353923E-4</v>
      </c>
      <c r="R60">
        <v>6.933733897195731E-3</v>
      </c>
      <c r="S60">
        <v>9.9504076481116907E-3</v>
      </c>
      <c r="T60">
        <v>9.9754914133926478E-3</v>
      </c>
    </row>
    <row r="61" spans="1:20" x14ac:dyDescent="0.25">
      <c r="A61" s="1" t="s">
        <v>56</v>
      </c>
      <c r="B61" s="1" t="s">
        <v>54</v>
      </c>
      <c r="C61" s="1" t="s">
        <v>38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 t="s">
        <v>58</v>
      </c>
      <c r="B62" s="1" t="s">
        <v>31</v>
      </c>
      <c r="C62" s="1" t="s">
        <v>40</v>
      </c>
      <c r="D62">
        <v>0.13849999999999998</v>
      </c>
      <c r="E62">
        <v>6.9473237797958012E-2</v>
      </c>
      <c r="F62">
        <v>3.4848597618278861E-2</v>
      </c>
      <c r="G62">
        <v>1.748046865891726E-2</v>
      </c>
      <c r="H62">
        <v>8.768409790330044E-3</v>
      </c>
      <c r="I62">
        <v>4.3983380395201613E-3</v>
      </c>
      <c r="J62">
        <v>2.206258372096669E-3</v>
      </c>
      <c r="K62">
        <v>1.1066852890137735E-3</v>
      </c>
      <c r="L62">
        <v>5.5512642780617891E-4</v>
      </c>
      <c r="M62">
        <v>2.7845798069970858E-4</v>
      </c>
      <c r="N62">
        <v>1.3967781595588489E-4</v>
      </c>
      <c r="O62">
        <v>7.0064044209405097E-5</v>
      </c>
      <c r="P62">
        <v>3.5144953100697785E-5</v>
      </c>
      <c r="Q62">
        <v>1.7629124073378043E-5</v>
      </c>
      <c r="R62">
        <v>8.8429771041119064E-6</v>
      </c>
      <c r="S62">
        <v>4.4357418858907195E-6</v>
      </c>
      <c r="T62">
        <v>10</v>
      </c>
    </row>
    <row r="63" spans="1:20" x14ac:dyDescent="0.25">
      <c r="A63" s="1" t="s">
        <v>58</v>
      </c>
      <c r="B63" s="1" t="s">
        <v>31</v>
      </c>
      <c r="C63" s="1" t="s">
        <v>41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 t="s">
        <v>58</v>
      </c>
      <c r="B64" s="1" t="s">
        <v>31</v>
      </c>
      <c r="C64" s="1" t="s">
        <v>39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 t="s">
        <v>58</v>
      </c>
      <c r="B65" s="1" t="s">
        <v>31</v>
      </c>
      <c r="C65" s="1" t="s">
        <v>44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9</v>
      </c>
    </row>
    <row r="66" spans="1:20" x14ac:dyDescent="0.25">
      <c r="A66" s="1" t="s">
        <v>58</v>
      </c>
      <c r="B66" s="1" t="s">
        <v>31</v>
      </c>
      <c r="C66" s="1" t="s">
        <v>37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10</v>
      </c>
    </row>
    <row r="67" spans="1:20" x14ac:dyDescent="0.25">
      <c r="A67" s="1" t="s">
        <v>58</v>
      </c>
      <c r="B67" s="1" t="s">
        <v>31</v>
      </c>
      <c r="C67" s="1" t="s">
        <v>38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9</v>
      </c>
    </row>
    <row r="68" spans="1:20" x14ac:dyDescent="0.25">
      <c r="A68" s="1" t="s">
        <v>58</v>
      </c>
      <c r="B68" s="1" t="s">
        <v>51</v>
      </c>
      <c r="C68" s="1" t="s">
        <v>40</v>
      </c>
      <c r="D68">
        <v>0</v>
      </c>
      <c r="E68">
        <v>0</v>
      </c>
      <c r="F68">
        <v>0</v>
      </c>
      <c r="G68">
        <v>0</v>
      </c>
      <c r="H68">
        <v>0</v>
      </c>
      <c r="I68">
        <v>2.7217011045886975E-3</v>
      </c>
      <c r="J68">
        <v>1.3652374588740473E-3</v>
      </c>
      <c r="K68">
        <v>6.84819253653694E-4</v>
      </c>
      <c r="L68">
        <v>3.4351343579569108E-4</v>
      </c>
      <c r="M68">
        <v>1.7231040152944138E-4</v>
      </c>
      <c r="N68">
        <v>8.6432935021779853E-5</v>
      </c>
      <c r="O68">
        <v>4.3355782298509495E-5</v>
      </c>
      <c r="P68">
        <v>2.1747773094157753E-5</v>
      </c>
      <c r="Q68">
        <v>1.0908940157014114E-5</v>
      </c>
      <c r="R68">
        <v>5.4720533837684838E-6</v>
      </c>
      <c r="S68">
        <v>2.7448466857304598E-6</v>
      </c>
      <c r="T68">
        <v>10</v>
      </c>
    </row>
    <row r="69" spans="1:20" x14ac:dyDescent="0.25">
      <c r="A69" s="1" t="s">
        <v>58</v>
      </c>
      <c r="B69" s="1" t="s">
        <v>51</v>
      </c>
      <c r="C69" s="1" t="s">
        <v>41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1" t="s">
        <v>58</v>
      </c>
      <c r="B70" s="1" t="s">
        <v>51</v>
      </c>
      <c r="C70" s="1" t="s">
        <v>39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1" t="s">
        <v>58</v>
      </c>
      <c r="B71" s="1" t="s">
        <v>51</v>
      </c>
      <c r="C71" s="1" t="s">
        <v>44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1" t="s">
        <v>58</v>
      </c>
      <c r="B72" s="1" t="s">
        <v>51</v>
      </c>
      <c r="C72" s="1" t="s">
        <v>37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10</v>
      </c>
    </row>
    <row r="73" spans="1:20" x14ac:dyDescent="0.25">
      <c r="A73" s="1" t="s">
        <v>58</v>
      </c>
      <c r="B73" s="1" t="s">
        <v>51</v>
      </c>
      <c r="C73" s="1" t="s">
        <v>38</v>
      </c>
      <c r="D73">
        <v>0</v>
      </c>
      <c r="E73">
        <v>0</v>
      </c>
      <c r="F73">
        <v>1.0283058548105433E-3</v>
      </c>
      <c r="G73">
        <v>1.3866270847291368E-3</v>
      </c>
      <c r="H73">
        <v>9.2793729659514726E-3</v>
      </c>
      <c r="I73">
        <v>4.2827656719459005E-2</v>
      </c>
      <c r="J73">
        <v>0.1748081566023505</v>
      </c>
      <c r="K73">
        <v>0.25500071827256005</v>
      </c>
      <c r="L73">
        <v>0.31401841669118313</v>
      </c>
      <c r="M73">
        <v>0.36440810602067336</v>
      </c>
      <c r="N73">
        <v>0.46389800832935979</v>
      </c>
      <c r="O73">
        <v>0.52537276357101881</v>
      </c>
      <c r="P73">
        <v>0.57409813969701073</v>
      </c>
      <c r="Q73">
        <v>0.5800298880765119</v>
      </c>
      <c r="R73">
        <v>0.46880000401321215</v>
      </c>
      <c r="S73">
        <v>0.46880000401321203</v>
      </c>
      <c r="T73">
        <v>15</v>
      </c>
    </row>
    <row r="74" spans="1:20" x14ac:dyDescent="0.25">
      <c r="A74" s="1" t="s">
        <v>58</v>
      </c>
      <c r="B74" s="1" t="s">
        <v>52</v>
      </c>
      <c r="C74" s="1" t="s">
        <v>40</v>
      </c>
      <c r="D74">
        <v>0</v>
      </c>
      <c r="E74">
        <v>6.6046763782457774E-2</v>
      </c>
      <c r="F74">
        <v>0.12708309840120352</v>
      </c>
      <c r="G74">
        <v>0.16921290640816611</v>
      </c>
      <c r="H74">
        <v>0.1996322197067969</v>
      </c>
      <c r="I74">
        <v>0.19493230681343615</v>
      </c>
      <c r="J74">
        <v>9.7780350222053156E-2</v>
      </c>
      <c r="K74">
        <v>4.904777994905643E-2</v>
      </c>
      <c r="L74">
        <v>2.4602946425001548E-2</v>
      </c>
      <c r="M74">
        <v>1.2341128862920965E-2</v>
      </c>
      <c r="N74">
        <v>6.1904561746494689E-3</v>
      </c>
      <c r="O74">
        <v>3.1052060209332856E-3</v>
      </c>
      <c r="P74">
        <v>1.5576080599563114E-3</v>
      </c>
      <c r="Q74">
        <v>7.8131462198816515E-4</v>
      </c>
      <c r="R74">
        <v>3.9191665363469657E-4</v>
      </c>
      <c r="S74">
        <v>1.9659002797792939E-4</v>
      </c>
      <c r="T74">
        <v>10.5</v>
      </c>
    </row>
    <row r="75" spans="1:20" x14ac:dyDescent="0.25">
      <c r="A75" s="1" t="s">
        <v>58</v>
      </c>
      <c r="B75" s="1" t="s">
        <v>52</v>
      </c>
      <c r="C75" s="1" t="s">
        <v>41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1" t="s">
        <v>58</v>
      </c>
      <c r="B76" s="1" t="s">
        <v>52</v>
      </c>
      <c r="C76" s="1" t="s">
        <v>39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1" t="s">
        <v>58</v>
      </c>
      <c r="B77" s="1" t="s">
        <v>52</v>
      </c>
      <c r="C77" s="1" t="s">
        <v>44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1" t="s">
        <v>58</v>
      </c>
      <c r="B78" s="1" t="s">
        <v>52</v>
      </c>
      <c r="C78" s="1" t="s">
        <v>37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10.5</v>
      </c>
    </row>
    <row r="79" spans="1:20" x14ac:dyDescent="0.25">
      <c r="A79" s="1" t="s">
        <v>58</v>
      </c>
      <c r="B79" s="1" t="s">
        <v>52</v>
      </c>
      <c r="C79" s="1" t="s">
        <v>38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1" t="s">
        <v>58</v>
      </c>
      <c r="B80" s="1" t="s">
        <v>53</v>
      </c>
      <c r="C80" s="1" t="s">
        <v>40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1" t="s">
        <v>58</v>
      </c>
      <c r="B81" s="1" t="s">
        <v>53</v>
      </c>
      <c r="C81" s="1" t="s">
        <v>41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1" t="s">
        <v>58</v>
      </c>
      <c r="B82" s="1" t="s">
        <v>53</v>
      </c>
      <c r="C82" s="1" t="s">
        <v>39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1" t="s">
        <v>58</v>
      </c>
      <c r="B83" s="1" t="s">
        <v>53</v>
      </c>
      <c r="C83" s="1" t="s">
        <v>44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1" t="s">
        <v>58</v>
      </c>
      <c r="B84" s="1" t="s">
        <v>53</v>
      </c>
      <c r="C84" s="1" t="s">
        <v>37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1" t="s">
        <v>58</v>
      </c>
      <c r="B85" s="1" t="s">
        <v>53</v>
      </c>
      <c r="C85" s="1" t="s">
        <v>38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1" t="s">
        <v>58</v>
      </c>
      <c r="B86" s="1" t="s">
        <v>54</v>
      </c>
      <c r="C86" s="1" t="s">
        <v>40</v>
      </c>
      <c r="D86">
        <v>0</v>
      </c>
      <c r="E86">
        <v>3.388E-2</v>
      </c>
      <c r="F86">
        <v>4.0740000000000005E-2</v>
      </c>
      <c r="G86">
        <v>4.7020000000000006E-2</v>
      </c>
      <c r="H86">
        <v>5.4419999999999996E-2</v>
      </c>
      <c r="I86">
        <v>6.1219999999999997E-2</v>
      </c>
      <c r="J86">
        <v>6.9040000000000004E-2</v>
      </c>
      <c r="K86">
        <v>7.6460000000000014E-2</v>
      </c>
      <c r="L86">
        <v>3.8353240159074882E-2</v>
      </c>
      <c r="M86">
        <v>1.9238438800675831E-2</v>
      </c>
      <c r="N86">
        <v>9.6502284018831347E-3</v>
      </c>
      <c r="O86">
        <v>4.8406686828060316E-3</v>
      </c>
      <c r="P86">
        <v>2.4281366534419611E-3</v>
      </c>
      <c r="Q86">
        <v>1.217982058704053E-3</v>
      </c>
      <c r="R86">
        <v>6.1095420359561826E-4</v>
      </c>
      <c r="S86">
        <v>1.5417612152535216E-2</v>
      </c>
      <c r="T86">
        <v>7.7336565729225013E-3</v>
      </c>
    </row>
    <row r="87" spans="1:20" x14ac:dyDescent="0.25">
      <c r="A87" s="1" t="s">
        <v>58</v>
      </c>
      <c r="B87" s="1" t="s">
        <v>54</v>
      </c>
      <c r="C87" s="1" t="s">
        <v>41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1" t="s">
        <v>58</v>
      </c>
      <c r="B88" s="1" t="s">
        <v>54</v>
      </c>
      <c r="C88" s="1" t="s">
        <v>39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1" t="s">
        <v>58</v>
      </c>
      <c r="B89" s="1" t="s">
        <v>54</v>
      </c>
      <c r="C89" s="1" t="s">
        <v>44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1" t="s">
        <v>58</v>
      </c>
      <c r="B90" s="1" t="s">
        <v>54</v>
      </c>
      <c r="C90" s="1" t="s">
        <v>37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4.6526759840925129E-2</v>
      </c>
      <c r="M90">
        <v>7.5061561199324181E-2</v>
      </c>
      <c r="N90">
        <v>3.765176671975904E-2</v>
      </c>
      <c r="O90">
        <v>1.8886571428411995E-2</v>
      </c>
      <c r="P90">
        <v>9.4737275670338343E-3</v>
      </c>
      <c r="Q90">
        <v>4.752133776878064E-3</v>
      </c>
      <c r="R90">
        <v>0.11658904579640438</v>
      </c>
      <c r="S90">
        <v>0.10178238784746478</v>
      </c>
      <c r="T90">
        <v>0.10946634342707749</v>
      </c>
    </row>
    <row r="91" spans="1:20" x14ac:dyDescent="0.25">
      <c r="A91" s="1" t="s">
        <v>58</v>
      </c>
      <c r="B91" s="1" t="s">
        <v>54</v>
      </c>
      <c r="C91" s="1" t="s">
        <v>38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1"/>
      <c r="B92" s="1"/>
      <c r="C92" s="1"/>
    </row>
    <row r="93" spans="1:20" x14ac:dyDescent="0.25">
      <c r="A93" s="1"/>
      <c r="B93" s="1"/>
      <c r="C93" s="1"/>
    </row>
    <row r="94" spans="1:20" x14ac:dyDescent="0.25">
      <c r="A94" s="1"/>
      <c r="B94" s="1"/>
      <c r="C94" s="1"/>
    </row>
    <row r="95" spans="1:20" x14ac:dyDescent="0.25">
      <c r="A95" s="1"/>
      <c r="B95" s="1"/>
      <c r="C95" s="1"/>
    </row>
    <row r="96" spans="1:20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29"/>
  <sheetViews>
    <sheetView workbookViewId="0"/>
  </sheetViews>
  <sheetFormatPr defaultRowHeight="15" x14ac:dyDescent="0.25"/>
  <sheetData>
    <row r="1" spans="1:34" x14ac:dyDescent="0.25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 t="s">
        <v>0</v>
      </c>
      <c r="B2" s="1" t="s">
        <v>30</v>
      </c>
      <c r="C2" s="1" t="s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34" x14ac:dyDescent="0.25">
      <c r="A3" s="1" t="s">
        <v>0</v>
      </c>
      <c r="B3" s="1" t="s">
        <v>30</v>
      </c>
      <c r="C3" s="1" t="s">
        <v>32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34" x14ac:dyDescent="0.25">
      <c r="A4" s="1" t="s">
        <v>0</v>
      </c>
      <c r="B4" s="1" t="s">
        <v>30</v>
      </c>
      <c r="C4" s="1" t="s">
        <v>33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34" x14ac:dyDescent="0.25">
      <c r="A5" s="1" t="s">
        <v>0</v>
      </c>
      <c r="B5" s="1" t="s">
        <v>30</v>
      </c>
      <c r="C5" s="1" t="s">
        <v>34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34" x14ac:dyDescent="0.25">
      <c r="A6" s="1" t="s">
        <v>0</v>
      </c>
      <c r="B6" s="1" t="s">
        <v>35</v>
      </c>
      <c r="C6" s="1" t="s">
        <v>31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34" x14ac:dyDescent="0.25">
      <c r="A7" s="1" t="s">
        <v>0</v>
      </c>
      <c r="B7" s="1" t="s">
        <v>35</v>
      </c>
      <c r="C7" s="1" t="s">
        <v>32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34" x14ac:dyDescent="0.25">
      <c r="A8" s="1" t="s">
        <v>0</v>
      </c>
      <c r="B8" s="1" t="s">
        <v>35</v>
      </c>
      <c r="C8" s="1" t="s">
        <v>33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34" x14ac:dyDescent="0.25">
      <c r="A9" s="1" t="s">
        <v>0</v>
      </c>
      <c r="B9" s="1" t="s">
        <v>35</v>
      </c>
      <c r="C9" s="1" t="s">
        <v>34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34" x14ac:dyDescent="0.25">
      <c r="A10" s="1" t="s">
        <v>0</v>
      </c>
      <c r="B10" s="1" t="s">
        <v>36</v>
      </c>
      <c r="C10" s="1" t="s">
        <v>31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34" x14ac:dyDescent="0.25">
      <c r="A11" s="1" t="s">
        <v>0</v>
      </c>
      <c r="B11" s="1" t="s">
        <v>36</v>
      </c>
      <c r="C11" s="1" t="s">
        <v>32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34" x14ac:dyDescent="0.25">
      <c r="A12" s="1" t="s">
        <v>0</v>
      </c>
      <c r="B12" s="1" t="s">
        <v>36</v>
      </c>
      <c r="C12" s="1" t="s">
        <v>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34" x14ac:dyDescent="0.25">
      <c r="A13" s="1" t="s">
        <v>0</v>
      </c>
      <c r="B13" s="1" t="s">
        <v>36</v>
      </c>
      <c r="C13" s="1" t="s">
        <v>34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34" x14ac:dyDescent="0.25">
      <c r="A14" s="1" t="s">
        <v>0</v>
      </c>
      <c r="B14" s="1" t="s">
        <v>40</v>
      </c>
      <c r="C14" s="1" t="s">
        <v>31</v>
      </c>
      <c r="D14">
        <v>1.1100584411791701</v>
      </c>
      <c r="E14">
        <v>0.26630119469578795</v>
      </c>
      <c r="F14">
        <v>0.25246597564149897</v>
      </c>
      <c r="G14">
        <v>0.14114607608826119</v>
      </c>
      <c r="H14">
        <v>6.0164184605459945E-3</v>
      </c>
      <c r="I14">
        <v>2.618915532983605E-2</v>
      </c>
      <c r="J14">
        <v>9.7707745705641155E-2</v>
      </c>
      <c r="K14">
        <v>0.10549995635970846</v>
      </c>
      <c r="L14">
        <v>9.7012901993493619E-2</v>
      </c>
      <c r="M14">
        <v>7.4280911510833884E-3</v>
      </c>
      <c r="N14">
        <v>0</v>
      </c>
      <c r="O14">
        <v>0</v>
      </c>
      <c r="P14">
        <v>0</v>
      </c>
      <c r="Q14">
        <v>0</v>
      </c>
      <c r="R14">
        <v>0</v>
      </c>
      <c r="S14">
        <v>8.6997474552125434E-2</v>
      </c>
      <c r="T14">
        <v>0.32452989611817834</v>
      </c>
    </row>
    <row r="15" spans="1:34" x14ac:dyDescent="0.25">
      <c r="A15" s="1" t="s">
        <v>0</v>
      </c>
      <c r="B15" s="1" t="s">
        <v>40</v>
      </c>
      <c r="C15" s="1" t="s">
        <v>32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34" x14ac:dyDescent="0.25">
      <c r="A16" s="1" t="s">
        <v>0</v>
      </c>
      <c r="B16" s="1" t="s">
        <v>40</v>
      </c>
      <c r="C16" s="1" t="s">
        <v>33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 t="s">
        <v>0</v>
      </c>
      <c r="B17" s="1" t="s">
        <v>40</v>
      </c>
      <c r="C17" s="1" t="s">
        <v>34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" t="s">
        <v>0</v>
      </c>
      <c r="B18" s="1" t="s">
        <v>41</v>
      </c>
      <c r="C18" s="1" t="s">
        <v>31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 t="s">
        <v>0</v>
      </c>
      <c r="B19" s="1" t="s">
        <v>41</v>
      </c>
      <c r="C19" s="1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" t="s">
        <v>0</v>
      </c>
      <c r="B20" s="1" t="s">
        <v>41</v>
      </c>
      <c r="C20" s="1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" t="s">
        <v>0</v>
      </c>
      <c r="B21" s="1" t="s">
        <v>41</v>
      </c>
      <c r="C21" s="1" t="s">
        <v>34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1" t="s">
        <v>0</v>
      </c>
      <c r="B22" s="1" t="s">
        <v>39</v>
      </c>
      <c r="C22" s="1" t="s">
        <v>31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1" t="s">
        <v>0</v>
      </c>
      <c r="B23" s="1" t="s">
        <v>39</v>
      </c>
      <c r="C23" s="1" t="s">
        <v>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s="1" t="s">
        <v>0</v>
      </c>
      <c r="B24" s="1" t="s">
        <v>39</v>
      </c>
      <c r="C24" s="1" t="s">
        <v>33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s="1" t="s">
        <v>0</v>
      </c>
      <c r="B25" s="1" t="s">
        <v>39</v>
      </c>
      <c r="C25" s="1" t="s">
        <v>34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s="1" t="s">
        <v>0</v>
      </c>
      <c r="B26" s="1" t="s">
        <v>44</v>
      </c>
      <c r="C26" s="1" t="s">
        <v>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1" t="s">
        <v>0</v>
      </c>
      <c r="B27" s="1" t="s">
        <v>44</v>
      </c>
      <c r="C27" s="1" t="s">
        <v>32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s="1" t="s">
        <v>0</v>
      </c>
      <c r="B28" s="1" t="s">
        <v>44</v>
      </c>
      <c r="C28" s="1" t="s">
        <v>33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 t="s">
        <v>0</v>
      </c>
      <c r="B29" s="1" t="s">
        <v>44</v>
      </c>
      <c r="C29" s="1" t="s">
        <v>34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s="1" t="s">
        <v>0</v>
      </c>
      <c r="B30" s="1" t="s">
        <v>37</v>
      </c>
      <c r="C30" s="1" t="s">
        <v>31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s="1" t="s">
        <v>0</v>
      </c>
      <c r="B31" s="1" t="s">
        <v>37</v>
      </c>
      <c r="C31" s="1" t="s">
        <v>32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s="1" t="s">
        <v>0</v>
      </c>
      <c r="B32" s="1" t="s">
        <v>37</v>
      </c>
      <c r="C32" s="1" t="s">
        <v>33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s="1" t="s">
        <v>0</v>
      </c>
      <c r="B33" s="1" t="s">
        <v>37</v>
      </c>
      <c r="C33" s="1" t="s">
        <v>34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 t="s">
        <v>0</v>
      </c>
      <c r="B34" s="1" t="s">
        <v>38</v>
      </c>
      <c r="C34" s="1" t="s">
        <v>31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 t="s">
        <v>0</v>
      </c>
      <c r="B35" s="1" t="s">
        <v>38</v>
      </c>
      <c r="C35" s="1" t="s">
        <v>32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 s="1" t="s">
        <v>0</v>
      </c>
      <c r="B36" s="1" t="s">
        <v>38</v>
      </c>
      <c r="C36" s="1" t="s">
        <v>33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s="1" t="s">
        <v>0</v>
      </c>
      <c r="B37" s="1" t="s">
        <v>38</v>
      </c>
      <c r="C37" s="1" t="s">
        <v>34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 t="s">
        <v>0</v>
      </c>
      <c r="B38" s="1" t="s">
        <v>42</v>
      </c>
      <c r="C38" s="1" t="s">
        <v>31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s="1" t="s">
        <v>0</v>
      </c>
      <c r="B39" s="1" t="s">
        <v>42</v>
      </c>
      <c r="C39" s="1" t="s">
        <v>32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s="1" t="s">
        <v>0</v>
      </c>
      <c r="B40" s="1" t="s">
        <v>42</v>
      </c>
      <c r="C40" s="1" t="s">
        <v>33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s="1" t="s">
        <v>0</v>
      </c>
      <c r="B41" s="1" t="s">
        <v>42</v>
      </c>
      <c r="C41" s="1" t="s">
        <v>34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s="1" t="s">
        <v>0</v>
      </c>
      <c r="B42" s="1" t="s">
        <v>43</v>
      </c>
      <c r="C42" s="1" t="s">
        <v>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 t="s">
        <v>0</v>
      </c>
      <c r="B43" s="1" t="s">
        <v>43</v>
      </c>
      <c r="C43" s="1" t="s">
        <v>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 t="s">
        <v>0</v>
      </c>
      <c r="B44" s="1" t="s">
        <v>43</v>
      </c>
      <c r="C44" s="1" t="s">
        <v>33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s="1" t="s">
        <v>0</v>
      </c>
      <c r="B45" s="1" t="s">
        <v>43</v>
      </c>
      <c r="C45" s="1" t="s">
        <v>34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s="1" t="s">
        <v>0</v>
      </c>
      <c r="B46" s="1" t="s">
        <v>45</v>
      </c>
      <c r="C46" s="1" t="s">
        <v>31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 t="s">
        <v>0</v>
      </c>
      <c r="B47" s="1" t="s">
        <v>45</v>
      </c>
      <c r="C47" s="1" t="s">
        <v>32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 t="s">
        <v>0</v>
      </c>
      <c r="B48" s="1" t="s">
        <v>45</v>
      </c>
      <c r="C48" s="1" t="s">
        <v>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5">
      <c r="A49" s="1" t="s">
        <v>0</v>
      </c>
      <c r="B49" s="1" t="s">
        <v>45</v>
      </c>
      <c r="C49" s="1" t="s">
        <v>34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 t="s">
        <v>0</v>
      </c>
      <c r="B50" s="1" t="s">
        <v>46</v>
      </c>
      <c r="C50" s="1" t="s">
        <v>31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 t="s">
        <v>0</v>
      </c>
      <c r="B51" s="1" t="s">
        <v>46</v>
      </c>
      <c r="C51" s="1" t="s">
        <v>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s="1" t="s">
        <v>0</v>
      </c>
      <c r="B52" s="1" t="s">
        <v>46</v>
      </c>
      <c r="C52" s="1" t="s">
        <v>33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 t="s">
        <v>0</v>
      </c>
      <c r="B53" s="1" t="s">
        <v>46</v>
      </c>
      <c r="C53" s="1" t="s">
        <v>34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 t="s">
        <v>0</v>
      </c>
      <c r="B54" s="1" t="s">
        <v>47</v>
      </c>
      <c r="C54" s="1" t="s">
        <v>31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s="1" t="s">
        <v>0</v>
      </c>
      <c r="B55" s="1" t="s">
        <v>47</v>
      </c>
      <c r="C55" s="1" t="s">
        <v>32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 t="s">
        <v>0</v>
      </c>
      <c r="B56" s="1" t="s">
        <v>47</v>
      </c>
      <c r="C56" s="1" t="s">
        <v>33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 t="s">
        <v>0</v>
      </c>
      <c r="B57" s="1" t="s">
        <v>47</v>
      </c>
      <c r="C57" s="1" t="s">
        <v>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 t="s">
        <v>0</v>
      </c>
      <c r="B58" s="1" t="s">
        <v>48</v>
      </c>
      <c r="C58" s="1" t="s">
        <v>31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 t="s">
        <v>0</v>
      </c>
      <c r="B59" s="1" t="s">
        <v>48</v>
      </c>
      <c r="C59" s="1" t="s">
        <v>32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 t="s">
        <v>0</v>
      </c>
      <c r="B60" s="1" t="s">
        <v>48</v>
      </c>
      <c r="C60" s="1" t="s">
        <v>33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 t="s">
        <v>0</v>
      </c>
      <c r="B61" s="1" t="s">
        <v>48</v>
      </c>
      <c r="C61" s="1" t="s">
        <v>34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s="1" t="s">
        <v>0</v>
      </c>
      <c r="B62" s="1" t="s">
        <v>49</v>
      </c>
      <c r="C62" s="1" t="s">
        <v>31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 s="1" t="s">
        <v>0</v>
      </c>
      <c r="B63" s="1" t="s">
        <v>49</v>
      </c>
      <c r="C63" s="1" t="s">
        <v>32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 t="s">
        <v>0</v>
      </c>
      <c r="B64" s="1" t="s">
        <v>49</v>
      </c>
      <c r="C64" s="1" t="s">
        <v>33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 t="s">
        <v>0</v>
      </c>
      <c r="B65" s="1" t="s">
        <v>49</v>
      </c>
      <c r="C65" s="1" t="s">
        <v>34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 t="s">
        <v>0</v>
      </c>
      <c r="B66" s="1" t="s">
        <v>535</v>
      </c>
      <c r="C66" s="1" t="s">
        <v>31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s="1" t="s">
        <v>0</v>
      </c>
      <c r="B67" s="1" t="s">
        <v>535</v>
      </c>
      <c r="C67" s="1" t="s">
        <v>32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 s="1" t="s">
        <v>0</v>
      </c>
      <c r="B68" s="1" t="s">
        <v>535</v>
      </c>
      <c r="C68" s="1" t="s">
        <v>33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s="1" t="s">
        <v>0</v>
      </c>
      <c r="B69" s="1" t="s">
        <v>535</v>
      </c>
      <c r="C69" s="1" t="s">
        <v>34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1" t="s">
        <v>0</v>
      </c>
      <c r="B70" s="1" t="s">
        <v>538</v>
      </c>
      <c r="C70" s="1" t="s">
        <v>31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 s="1" t="s">
        <v>0</v>
      </c>
      <c r="B71" s="1" t="s">
        <v>538</v>
      </c>
      <c r="C71" s="1" t="s">
        <v>32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s="1" t="s">
        <v>0</v>
      </c>
      <c r="B72" s="1" t="s">
        <v>538</v>
      </c>
      <c r="C72" s="1" t="s">
        <v>33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 s="1" t="s">
        <v>0</v>
      </c>
      <c r="B73" s="1" t="s">
        <v>538</v>
      </c>
      <c r="C73" s="1" t="s">
        <v>34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s="1" t="s">
        <v>1</v>
      </c>
      <c r="B74" s="1" t="s">
        <v>30</v>
      </c>
      <c r="C74" s="1" t="s">
        <v>31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 s="1" t="s">
        <v>1</v>
      </c>
      <c r="B75" s="1" t="s">
        <v>30</v>
      </c>
      <c r="C75" s="1" t="s">
        <v>32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s="1" t="s">
        <v>1</v>
      </c>
      <c r="B76" s="1" t="s">
        <v>30</v>
      </c>
      <c r="C76" s="1" t="s">
        <v>33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s="1" t="s">
        <v>1</v>
      </c>
      <c r="B77" s="1" t="s">
        <v>30</v>
      </c>
      <c r="C77" s="1" t="s">
        <v>34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1" t="s">
        <v>1</v>
      </c>
      <c r="B78" s="1" t="s">
        <v>35</v>
      </c>
      <c r="C78" s="1" t="s">
        <v>31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1" t="s">
        <v>1</v>
      </c>
      <c r="B79" s="1" t="s">
        <v>35</v>
      </c>
      <c r="C79" s="1" t="s">
        <v>32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s="1" t="s">
        <v>1</v>
      </c>
      <c r="B80" s="1" t="s">
        <v>35</v>
      </c>
      <c r="C80" s="1" t="s">
        <v>33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s="1" t="s">
        <v>1</v>
      </c>
      <c r="B81" s="1" t="s">
        <v>35</v>
      </c>
      <c r="C81" s="1" t="s">
        <v>34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s="1" t="s">
        <v>1</v>
      </c>
      <c r="B82" s="1" t="s">
        <v>36</v>
      </c>
      <c r="C82" s="1" t="s">
        <v>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1" t="s">
        <v>1</v>
      </c>
      <c r="B83" s="1" t="s">
        <v>36</v>
      </c>
      <c r="C83" s="1" t="s">
        <v>32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s="1" t="s">
        <v>1</v>
      </c>
      <c r="B84" s="1" t="s">
        <v>36</v>
      </c>
      <c r="C84" s="1" t="s">
        <v>33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1" t="s">
        <v>1</v>
      </c>
      <c r="B85" s="1" t="s">
        <v>36</v>
      </c>
      <c r="C85" s="1" t="s">
        <v>34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s="1" t="s">
        <v>1</v>
      </c>
      <c r="B86" s="1" t="s">
        <v>40</v>
      </c>
      <c r="C86" s="1" t="s">
        <v>31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1.4968338952187649E-4</v>
      </c>
      <c r="S86">
        <v>6.4553950495850419E-3</v>
      </c>
      <c r="T86">
        <v>2.5942582302928164E-2</v>
      </c>
    </row>
    <row r="87" spans="1:20" x14ac:dyDescent="0.25">
      <c r="A87" s="1" t="s">
        <v>1</v>
      </c>
      <c r="B87" s="1" t="s">
        <v>40</v>
      </c>
      <c r="C87" s="1" t="s">
        <v>32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 s="1" t="s">
        <v>1</v>
      </c>
      <c r="B88" s="1" t="s">
        <v>40</v>
      </c>
      <c r="C88" s="1" t="s">
        <v>33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s="1" t="s">
        <v>1</v>
      </c>
      <c r="B89" s="1" t="s">
        <v>40</v>
      </c>
      <c r="C89" s="1" t="s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s="1" t="s">
        <v>1</v>
      </c>
      <c r="B90" s="1" t="s">
        <v>41</v>
      </c>
      <c r="C90" s="1" t="s">
        <v>31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1" t="s">
        <v>1</v>
      </c>
      <c r="B91" s="1" t="s">
        <v>41</v>
      </c>
      <c r="C91" s="1" t="s">
        <v>32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s="1" t="s">
        <v>1</v>
      </c>
      <c r="B92" s="1" t="s">
        <v>41</v>
      </c>
      <c r="C92" s="1" t="s">
        <v>33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1" t="s">
        <v>1</v>
      </c>
      <c r="B93" s="1" t="s">
        <v>41</v>
      </c>
      <c r="C93" s="1" t="s">
        <v>34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s="1" t="s">
        <v>1</v>
      </c>
      <c r="B94" s="1" t="s">
        <v>39</v>
      </c>
      <c r="C94" s="1" t="s">
        <v>31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1" t="s">
        <v>1</v>
      </c>
      <c r="B95" s="1" t="s">
        <v>39</v>
      </c>
      <c r="C95" s="1" t="s">
        <v>32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s="1" t="s">
        <v>1</v>
      </c>
      <c r="B96" s="1" t="s">
        <v>39</v>
      </c>
      <c r="C96" s="1" t="s">
        <v>33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s="1" t="s">
        <v>1</v>
      </c>
      <c r="B97" s="1" t="s">
        <v>39</v>
      </c>
      <c r="C97" s="1" t="s">
        <v>34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s="1" t="s">
        <v>1</v>
      </c>
      <c r="B98" s="1" t="s">
        <v>44</v>
      </c>
      <c r="C98" s="1" t="s">
        <v>31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1" t="s">
        <v>1</v>
      </c>
      <c r="B99" s="1" t="s">
        <v>44</v>
      </c>
      <c r="C99" s="1" t="s">
        <v>32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 s="1" t="s">
        <v>1</v>
      </c>
      <c r="B100" s="1" t="s">
        <v>44</v>
      </c>
      <c r="C100" s="1" t="s">
        <v>33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 s="1" t="s">
        <v>1</v>
      </c>
      <c r="B101" s="1" t="s">
        <v>44</v>
      </c>
      <c r="C101" s="1" t="s">
        <v>34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 s="1" t="s">
        <v>1</v>
      </c>
      <c r="B102" s="1" t="s">
        <v>37</v>
      </c>
      <c r="C102" s="1" t="s">
        <v>31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 s="1" t="s">
        <v>1</v>
      </c>
      <c r="B103" s="1" t="s">
        <v>37</v>
      </c>
      <c r="C103" s="1" t="s">
        <v>32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 s="1" t="s">
        <v>1</v>
      </c>
      <c r="B104" s="1" t="s">
        <v>37</v>
      </c>
      <c r="C104" s="1" t="s">
        <v>33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25">
      <c r="A105" s="1" t="s">
        <v>1</v>
      </c>
      <c r="B105" s="1" t="s">
        <v>37</v>
      </c>
      <c r="C105" s="1" t="s">
        <v>34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 s="1" t="s">
        <v>1</v>
      </c>
      <c r="B106" s="1" t="s">
        <v>38</v>
      </c>
      <c r="C106" s="1" t="s">
        <v>31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25">
      <c r="A107" s="1" t="s">
        <v>1</v>
      </c>
      <c r="B107" s="1" t="s">
        <v>38</v>
      </c>
      <c r="C107" s="1" t="s">
        <v>32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25">
      <c r="A108" s="1" t="s">
        <v>1</v>
      </c>
      <c r="B108" s="1" t="s">
        <v>38</v>
      </c>
      <c r="C108" s="1" t="s">
        <v>33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25">
      <c r="A109" s="1" t="s">
        <v>1</v>
      </c>
      <c r="B109" s="1" t="s">
        <v>38</v>
      </c>
      <c r="C109" s="1" t="s">
        <v>34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 s="1" t="s">
        <v>1</v>
      </c>
      <c r="B110" s="1" t="s">
        <v>42</v>
      </c>
      <c r="C110" s="1" t="s">
        <v>31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 s="1" t="s">
        <v>1</v>
      </c>
      <c r="B111" s="1" t="s">
        <v>42</v>
      </c>
      <c r="C111" s="1" t="s">
        <v>32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 s="1" t="s">
        <v>1</v>
      </c>
      <c r="B112" s="1" t="s">
        <v>42</v>
      </c>
      <c r="C112" s="1" t="s">
        <v>33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 s="1" t="s">
        <v>1</v>
      </c>
      <c r="B113" s="1" t="s">
        <v>42</v>
      </c>
      <c r="C113" s="1" t="s">
        <v>34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 s="1" t="s">
        <v>1</v>
      </c>
      <c r="B114" s="1" t="s">
        <v>43</v>
      </c>
      <c r="C114" s="1" t="s">
        <v>31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 s="1" t="s">
        <v>1</v>
      </c>
      <c r="B115" s="1" t="s">
        <v>43</v>
      </c>
      <c r="C115" s="1" t="s">
        <v>32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 s="1" t="s">
        <v>1</v>
      </c>
      <c r="B116" s="1" t="s">
        <v>43</v>
      </c>
      <c r="C116" s="1" t="s">
        <v>33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 s="1" t="s">
        <v>1</v>
      </c>
      <c r="B117" s="1" t="s">
        <v>43</v>
      </c>
      <c r="C117" s="1" t="s">
        <v>34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 s="1" t="s">
        <v>1</v>
      </c>
      <c r="B118" s="1" t="s">
        <v>45</v>
      </c>
      <c r="C118" s="1" t="s">
        <v>31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 s="1" t="s">
        <v>1</v>
      </c>
      <c r="B119" s="1" t="s">
        <v>45</v>
      </c>
      <c r="C119" s="1" t="s">
        <v>32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 s="1" t="s">
        <v>1</v>
      </c>
      <c r="B120" s="1" t="s">
        <v>45</v>
      </c>
      <c r="C120" s="1" t="s">
        <v>33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 s="1" t="s">
        <v>1</v>
      </c>
      <c r="B121" s="1" t="s">
        <v>45</v>
      </c>
      <c r="C121" s="1" t="s">
        <v>34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 s="1" t="s">
        <v>1</v>
      </c>
      <c r="B122" s="1" t="s">
        <v>46</v>
      </c>
      <c r="C122" s="1" t="s">
        <v>31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 x14ac:dyDescent="0.25">
      <c r="A123" s="1" t="s">
        <v>1</v>
      </c>
      <c r="B123" s="1" t="s">
        <v>46</v>
      </c>
      <c r="C123" s="1" t="s">
        <v>32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 s="1" t="s">
        <v>1</v>
      </c>
      <c r="B124" s="1" t="s">
        <v>46</v>
      </c>
      <c r="C124" s="1" t="s">
        <v>33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 s="1" t="s">
        <v>1</v>
      </c>
      <c r="B125" s="1" t="s">
        <v>46</v>
      </c>
      <c r="C125" s="1" t="s">
        <v>34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 s="1" t="s">
        <v>1</v>
      </c>
      <c r="B126" s="1" t="s">
        <v>47</v>
      </c>
      <c r="C126" s="1" t="s">
        <v>31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 s="1" t="s">
        <v>1</v>
      </c>
      <c r="B127" s="1" t="s">
        <v>47</v>
      </c>
      <c r="C127" s="1" t="s">
        <v>32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 s="1" t="s">
        <v>1</v>
      </c>
      <c r="B128" s="1" t="s">
        <v>47</v>
      </c>
      <c r="C128" s="1" t="s">
        <v>33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 s="1" t="s">
        <v>1</v>
      </c>
      <c r="B129" s="1" t="s">
        <v>47</v>
      </c>
      <c r="C129" s="1" t="s">
        <v>34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 s="1" t="s">
        <v>1</v>
      </c>
      <c r="B130" s="1" t="s">
        <v>48</v>
      </c>
      <c r="C130" s="1" t="s">
        <v>31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 s="1" t="s">
        <v>1</v>
      </c>
      <c r="B131" s="1" t="s">
        <v>48</v>
      </c>
      <c r="C131" s="1" t="s">
        <v>32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 s="1" t="s">
        <v>1</v>
      </c>
      <c r="B132" s="1" t="s">
        <v>48</v>
      </c>
      <c r="C132" s="1" t="s">
        <v>33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25">
      <c r="A133" s="1" t="s">
        <v>1</v>
      </c>
      <c r="B133" s="1" t="s">
        <v>48</v>
      </c>
      <c r="C133" s="1" t="s">
        <v>34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 s="1" t="s">
        <v>1</v>
      </c>
      <c r="B134" s="1" t="s">
        <v>49</v>
      </c>
      <c r="C134" s="1" t="s">
        <v>31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 s="1" t="s">
        <v>1</v>
      </c>
      <c r="B135" s="1" t="s">
        <v>49</v>
      </c>
      <c r="C135" s="1" t="s">
        <v>32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 s="1" t="s">
        <v>1</v>
      </c>
      <c r="B136" s="1" t="s">
        <v>49</v>
      </c>
      <c r="C136" s="1" t="s">
        <v>33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25">
      <c r="A137" s="1" t="s">
        <v>1</v>
      </c>
      <c r="B137" s="1" t="s">
        <v>49</v>
      </c>
      <c r="C137" s="1" t="s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 s="1" t="s">
        <v>1</v>
      </c>
      <c r="B138" s="1" t="s">
        <v>535</v>
      </c>
      <c r="C138" s="1" t="s">
        <v>31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 s="1" t="s">
        <v>1</v>
      </c>
      <c r="B139" s="1" t="s">
        <v>535</v>
      </c>
      <c r="C139" s="1" t="s">
        <v>32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 s="1" t="s">
        <v>1</v>
      </c>
      <c r="B140" s="1" t="s">
        <v>535</v>
      </c>
      <c r="C140" s="1" t="s">
        <v>33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 s="1" t="s">
        <v>1</v>
      </c>
      <c r="B141" s="1" t="s">
        <v>535</v>
      </c>
      <c r="C141" s="1" t="s">
        <v>34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 s="1" t="s">
        <v>1</v>
      </c>
      <c r="B142" s="1" t="s">
        <v>538</v>
      </c>
      <c r="C142" s="1" t="s">
        <v>31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 s="1" t="s">
        <v>1</v>
      </c>
      <c r="B143" s="1" t="s">
        <v>538</v>
      </c>
      <c r="C143" s="1" t="s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5">
      <c r="A144" s="1" t="s">
        <v>1</v>
      </c>
      <c r="B144" s="1" t="s">
        <v>538</v>
      </c>
      <c r="C144" s="1" t="s">
        <v>33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 s="1" t="s">
        <v>1</v>
      </c>
      <c r="B145" s="1" t="s">
        <v>538</v>
      </c>
      <c r="C145" s="1" t="s">
        <v>34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25">
      <c r="A146" s="1" t="s">
        <v>30</v>
      </c>
      <c r="B146" s="1" t="s">
        <v>30</v>
      </c>
      <c r="C146" s="1" t="s">
        <v>31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 s="1" t="s">
        <v>30</v>
      </c>
      <c r="B147" s="1" t="s">
        <v>30</v>
      </c>
      <c r="C147" s="1" t="s">
        <v>32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5">
      <c r="A148" s="1" t="s">
        <v>30</v>
      </c>
      <c r="B148" s="1" t="s">
        <v>30</v>
      </c>
      <c r="C148" s="1" t="s">
        <v>33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A149" s="1" t="s">
        <v>30</v>
      </c>
      <c r="B149" s="1" t="s">
        <v>30</v>
      </c>
      <c r="C149" s="1" t="s">
        <v>34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 s="1" t="s">
        <v>30</v>
      </c>
      <c r="B150" s="1" t="s">
        <v>35</v>
      </c>
      <c r="C150" s="1" t="s">
        <v>31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25">
      <c r="A151" s="1" t="s">
        <v>30</v>
      </c>
      <c r="B151" s="1" t="s">
        <v>35</v>
      </c>
      <c r="C151" s="1" t="s">
        <v>32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 s="1" t="s">
        <v>30</v>
      </c>
      <c r="B152" s="1" t="s">
        <v>35</v>
      </c>
      <c r="C152" s="1" t="s">
        <v>33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 s="1" t="s">
        <v>30</v>
      </c>
      <c r="B153" s="1" t="s">
        <v>35</v>
      </c>
      <c r="C153" s="1" t="s">
        <v>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 s="1" t="s">
        <v>30</v>
      </c>
      <c r="B154" s="1" t="s">
        <v>36</v>
      </c>
      <c r="C154" s="1" t="s">
        <v>31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 x14ac:dyDescent="0.25">
      <c r="A155" s="1" t="s">
        <v>30</v>
      </c>
      <c r="B155" s="1" t="s">
        <v>36</v>
      </c>
      <c r="C155" s="1" t="s">
        <v>32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 x14ac:dyDescent="0.25">
      <c r="A156" s="1" t="s">
        <v>30</v>
      </c>
      <c r="B156" s="1" t="s">
        <v>36</v>
      </c>
      <c r="C156" s="1" t="s">
        <v>33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 x14ac:dyDescent="0.25">
      <c r="A157" s="1" t="s">
        <v>30</v>
      </c>
      <c r="B157" s="1" t="s">
        <v>36</v>
      </c>
      <c r="C157" s="1" t="s">
        <v>34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 s="1" t="s">
        <v>30</v>
      </c>
      <c r="B158" s="1" t="s">
        <v>40</v>
      </c>
      <c r="C158" s="1" t="s">
        <v>31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 s="1" t="s">
        <v>30</v>
      </c>
      <c r="B159" s="1" t="s">
        <v>40</v>
      </c>
      <c r="C159" s="1" t="s">
        <v>32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5">
      <c r="A160" s="1" t="s">
        <v>30</v>
      </c>
      <c r="B160" s="1" t="s">
        <v>40</v>
      </c>
      <c r="C160" s="1" t="s">
        <v>33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 s="1" t="s">
        <v>30</v>
      </c>
      <c r="B161" s="1" t="s">
        <v>40</v>
      </c>
      <c r="C161" s="1" t="s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5">
      <c r="A162" s="1" t="s">
        <v>30</v>
      </c>
      <c r="B162" s="1" t="s">
        <v>41</v>
      </c>
      <c r="C162" s="1" t="s">
        <v>31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 s="1" t="s">
        <v>30</v>
      </c>
      <c r="B163" s="1" t="s">
        <v>41</v>
      </c>
      <c r="C163" s="1" t="s">
        <v>32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5">
      <c r="A164" s="1" t="s">
        <v>30</v>
      </c>
      <c r="B164" s="1" t="s">
        <v>41</v>
      </c>
      <c r="C164" s="1" t="s">
        <v>33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5">
      <c r="A165" s="1" t="s">
        <v>30</v>
      </c>
      <c r="B165" s="1" t="s">
        <v>41</v>
      </c>
      <c r="C165" s="1" t="s">
        <v>34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25">
      <c r="A166" s="1" t="s">
        <v>30</v>
      </c>
      <c r="B166" s="1" t="s">
        <v>39</v>
      </c>
      <c r="C166" s="1" t="s">
        <v>31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 s="1" t="s">
        <v>30</v>
      </c>
      <c r="B167" s="1" t="s">
        <v>39</v>
      </c>
      <c r="C167" s="1" t="s">
        <v>32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4.4695611291912171E-3</v>
      </c>
      <c r="R167">
        <v>1.961660334516388E-2</v>
      </c>
      <c r="S167">
        <v>0</v>
      </c>
      <c r="T167">
        <v>0</v>
      </c>
    </row>
    <row r="168" spans="1:20" x14ac:dyDescent="0.25">
      <c r="A168" s="1" t="s">
        <v>30</v>
      </c>
      <c r="B168" s="1" t="s">
        <v>39</v>
      </c>
      <c r="C168" s="1" t="s">
        <v>33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 x14ac:dyDescent="0.25">
      <c r="A169" s="1" t="s">
        <v>30</v>
      </c>
      <c r="B169" s="1" t="s">
        <v>39</v>
      </c>
      <c r="C169" s="1" t="s">
        <v>34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4.8969388819647399E-3</v>
      </c>
      <c r="K169">
        <v>2.0898391411969752E-2</v>
      </c>
      <c r="L169">
        <v>2.1729424998215639E-2</v>
      </c>
      <c r="M169">
        <v>4.2559293812291607E-2</v>
      </c>
      <c r="N169">
        <v>2.2684753121009763E-2</v>
      </c>
      <c r="O169">
        <v>2.2684753121009763E-2</v>
      </c>
      <c r="P169">
        <v>2.2684753121009763E-2</v>
      </c>
      <c r="Q169">
        <v>2.2684753121009763E-2</v>
      </c>
      <c r="R169">
        <v>0</v>
      </c>
      <c r="S169">
        <v>0</v>
      </c>
      <c r="T169">
        <v>0</v>
      </c>
    </row>
    <row r="170" spans="1:20" x14ac:dyDescent="0.25">
      <c r="A170" s="1" t="s">
        <v>30</v>
      </c>
      <c r="B170" s="1" t="s">
        <v>44</v>
      </c>
      <c r="C170" s="1" t="s">
        <v>31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 s="1" t="s">
        <v>30</v>
      </c>
      <c r="B171" s="1" t="s">
        <v>44</v>
      </c>
      <c r="C171" s="1" t="s">
        <v>32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 s="1" t="s">
        <v>30</v>
      </c>
      <c r="B172" s="1" t="s">
        <v>44</v>
      </c>
      <c r="C172" s="1" t="s">
        <v>33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 s="1" t="s">
        <v>30</v>
      </c>
      <c r="B173" s="1" t="s">
        <v>44</v>
      </c>
      <c r="C173" s="1" t="s">
        <v>34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5">
      <c r="A174" s="1" t="s">
        <v>30</v>
      </c>
      <c r="B174" s="1" t="s">
        <v>37</v>
      </c>
      <c r="C174" s="1" t="s">
        <v>31</v>
      </c>
      <c r="D174">
        <v>0</v>
      </c>
      <c r="E174">
        <v>0</v>
      </c>
      <c r="F174">
        <v>6.0000000000000001E-3</v>
      </c>
      <c r="G174">
        <v>1.3526731185094315E-2</v>
      </c>
      <c r="H174">
        <v>4.3984722581425799E-3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2.8162677616107648E-3</v>
      </c>
      <c r="P174">
        <v>1.7370387459892386E-2</v>
      </c>
      <c r="Q174">
        <v>6.6406874809861988E-2</v>
      </c>
      <c r="R174">
        <v>0.24819598588317493</v>
      </c>
      <c r="S174">
        <v>6.8408996570369111E-3</v>
      </c>
      <c r="T174">
        <v>7.5438889996875619E-2</v>
      </c>
    </row>
    <row r="175" spans="1:20" x14ac:dyDescent="0.25">
      <c r="A175" s="1" t="s">
        <v>30</v>
      </c>
      <c r="B175" s="1" t="s">
        <v>37</v>
      </c>
      <c r="C175" s="1" t="s">
        <v>32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 s="1" t="s">
        <v>30</v>
      </c>
      <c r="B176" s="1" t="s">
        <v>37</v>
      </c>
      <c r="C176" s="1" t="s">
        <v>33</v>
      </c>
      <c r="D176">
        <v>0</v>
      </c>
      <c r="E176">
        <v>0</v>
      </c>
      <c r="F176">
        <v>2.7209325308277968E-3</v>
      </c>
      <c r="G176">
        <v>1.427813432573812E-2</v>
      </c>
      <c r="H176">
        <v>5.4943208082275333E-2</v>
      </c>
      <c r="I176">
        <v>0.11985059263995733</v>
      </c>
      <c r="J176">
        <v>0</v>
      </c>
      <c r="K176">
        <v>0</v>
      </c>
      <c r="L176">
        <v>1.06386444955178E-2</v>
      </c>
      <c r="M176">
        <v>4.9168968513434427E-2</v>
      </c>
      <c r="N176">
        <v>7.0739765944482697E-2</v>
      </c>
      <c r="O176">
        <v>5.2997745885431484E-2</v>
      </c>
      <c r="P176">
        <v>4.4529743540986121E-2</v>
      </c>
      <c r="Q176">
        <v>4.4973580720225996E-2</v>
      </c>
      <c r="R176">
        <v>0</v>
      </c>
      <c r="S176">
        <v>0</v>
      </c>
      <c r="T176">
        <v>0</v>
      </c>
    </row>
    <row r="177" spans="1:20" x14ac:dyDescent="0.25">
      <c r="A177" s="1" t="s">
        <v>30</v>
      </c>
      <c r="B177" s="1" t="s">
        <v>37</v>
      </c>
      <c r="C177" s="1" t="s">
        <v>34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 s="1" t="s">
        <v>30</v>
      </c>
      <c r="B178" s="1" t="s">
        <v>38</v>
      </c>
      <c r="C178" s="1" t="s">
        <v>31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5">
      <c r="A179" s="1" t="s">
        <v>30</v>
      </c>
      <c r="B179" s="1" t="s">
        <v>38</v>
      </c>
      <c r="C179" s="1" t="s">
        <v>32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5">
      <c r="A180" s="1" t="s">
        <v>30</v>
      </c>
      <c r="B180" s="1" t="s">
        <v>38</v>
      </c>
      <c r="C180" s="1" t="s">
        <v>33</v>
      </c>
      <c r="D180">
        <v>0</v>
      </c>
      <c r="E180">
        <v>0</v>
      </c>
      <c r="F180">
        <v>0</v>
      </c>
      <c r="G180">
        <v>0</v>
      </c>
      <c r="H180">
        <v>4.7728465341009135E-3</v>
      </c>
      <c r="I180">
        <v>1.8767037312493712E-2</v>
      </c>
      <c r="J180">
        <v>7.2750559654571847E-2</v>
      </c>
      <c r="K180">
        <v>4.928099527436329E-2</v>
      </c>
      <c r="L180">
        <v>4.6557391087735413E-2</v>
      </c>
      <c r="M180">
        <v>0</v>
      </c>
      <c r="N180">
        <v>0</v>
      </c>
      <c r="O180">
        <v>1.5742809412945615E-2</v>
      </c>
      <c r="P180">
        <v>2.686245229543277E-2</v>
      </c>
      <c r="Q180">
        <v>2.1158863249171572E-2</v>
      </c>
      <c r="R180">
        <v>0</v>
      </c>
      <c r="S180">
        <v>0</v>
      </c>
      <c r="T180">
        <v>0</v>
      </c>
    </row>
    <row r="181" spans="1:20" x14ac:dyDescent="0.25">
      <c r="A181" s="1" t="s">
        <v>30</v>
      </c>
      <c r="B181" s="1" t="s">
        <v>38</v>
      </c>
      <c r="C181" s="1" t="s">
        <v>34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 s="1" t="s">
        <v>30</v>
      </c>
      <c r="B182" s="1" t="s">
        <v>42</v>
      </c>
      <c r="C182" s="1" t="s">
        <v>31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5">
      <c r="A183" s="1" t="s">
        <v>30</v>
      </c>
      <c r="B183" s="1" t="s">
        <v>42</v>
      </c>
      <c r="C183" s="1" t="s">
        <v>32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25">
      <c r="A184" s="1" t="s">
        <v>30</v>
      </c>
      <c r="B184" s="1" t="s">
        <v>42</v>
      </c>
      <c r="C184" s="1" t="s">
        <v>33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25">
      <c r="A185" s="1" t="s">
        <v>30</v>
      </c>
      <c r="B185" s="1" t="s">
        <v>42</v>
      </c>
      <c r="C185" s="1" t="s">
        <v>34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 s="1" t="s">
        <v>30</v>
      </c>
      <c r="B186" s="1" t="s">
        <v>43</v>
      </c>
      <c r="C186" s="1" t="s">
        <v>31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6.0000000000000001E-3</v>
      </c>
      <c r="T186">
        <v>2.4254332068762419E-2</v>
      </c>
    </row>
    <row r="187" spans="1:20" x14ac:dyDescent="0.25">
      <c r="A187" s="1" t="s">
        <v>30</v>
      </c>
      <c r="B187" s="1" t="s">
        <v>43</v>
      </c>
      <c r="C187" s="1" t="s">
        <v>32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25">
      <c r="A188" s="1" t="s">
        <v>30</v>
      </c>
      <c r="B188" s="1" t="s">
        <v>43</v>
      </c>
      <c r="C188" s="1" t="s">
        <v>33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 s="1" t="s">
        <v>30</v>
      </c>
      <c r="B189" s="1" t="s">
        <v>43</v>
      </c>
      <c r="C189" s="1" t="s">
        <v>34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 s="1" t="s">
        <v>30</v>
      </c>
      <c r="B190" s="1" t="s">
        <v>45</v>
      </c>
      <c r="C190" s="1" t="s">
        <v>31</v>
      </c>
      <c r="D190">
        <v>0</v>
      </c>
      <c r="E190">
        <v>2.6586887956861162E-3</v>
      </c>
      <c r="F190">
        <v>1.314871405774734E-2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5">
      <c r="A191" s="1" t="s">
        <v>30</v>
      </c>
      <c r="B191" s="1" t="s">
        <v>45</v>
      </c>
      <c r="C191" s="1" t="s">
        <v>32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 s="1" t="s">
        <v>30</v>
      </c>
      <c r="B192" s="1" t="s">
        <v>45</v>
      </c>
      <c r="C192" s="1" t="s">
        <v>33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3.8837974683544056E-3</v>
      </c>
      <c r="K192">
        <v>1.4096281272615171E-3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 s="1" t="s">
        <v>30</v>
      </c>
      <c r="B193" s="1" t="s">
        <v>45</v>
      </c>
      <c r="C193" s="1" t="s">
        <v>34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 s="1" t="s">
        <v>30</v>
      </c>
      <c r="B194" s="1" t="s">
        <v>46</v>
      </c>
      <c r="C194" s="1" t="s">
        <v>31</v>
      </c>
      <c r="D194">
        <v>0</v>
      </c>
      <c r="E194">
        <v>0</v>
      </c>
      <c r="F194">
        <v>0</v>
      </c>
      <c r="G194">
        <v>0</v>
      </c>
      <c r="H194">
        <v>4.212378836443709E-5</v>
      </c>
      <c r="I194">
        <v>4.5456694937861556E-3</v>
      </c>
      <c r="J194">
        <v>1.833192097764458E-3</v>
      </c>
      <c r="K194">
        <v>1.8282173310144576E-3</v>
      </c>
      <c r="L194">
        <v>1.2221280651763041E-3</v>
      </c>
      <c r="M194">
        <v>6.1603879933815053E-4</v>
      </c>
      <c r="N194">
        <v>9.949533499995638E-6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 s="1" t="s">
        <v>30</v>
      </c>
      <c r="B195" s="1" t="s">
        <v>46</v>
      </c>
      <c r="C195" s="1" t="s">
        <v>32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 s="1" t="s">
        <v>30</v>
      </c>
      <c r="B196" s="1" t="s">
        <v>46</v>
      </c>
      <c r="C196" s="1" t="s">
        <v>33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25">
      <c r="A197" s="1" t="s">
        <v>30</v>
      </c>
      <c r="B197" s="1" t="s">
        <v>46</v>
      </c>
      <c r="C197" s="1" t="s">
        <v>34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 s="1" t="s">
        <v>30</v>
      </c>
      <c r="B198" s="1" t="s">
        <v>47</v>
      </c>
      <c r="C198" s="1" t="s">
        <v>31</v>
      </c>
      <c r="D198">
        <v>0</v>
      </c>
      <c r="E198">
        <v>0</v>
      </c>
      <c r="F198">
        <v>8.9630884065145695E-3</v>
      </c>
      <c r="G198">
        <v>7.712244963917575E-2</v>
      </c>
      <c r="H198">
        <v>0.15651501140718424</v>
      </c>
      <c r="I198">
        <v>0</v>
      </c>
      <c r="J198">
        <v>0</v>
      </c>
      <c r="K198">
        <v>3.7769462163705124E-3</v>
      </c>
      <c r="L198">
        <v>5.0780116090489921E-3</v>
      </c>
      <c r="M198">
        <v>0</v>
      </c>
      <c r="N198">
        <v>0</v>
      </c>
      <c r="O198">
        <v>0</v>
      </c>
      <c r="P198">
        <v>5.8825980562562941E-4</v>
      </c>
      <c r="Q198">
        <v>3.7629105560468071E-2</v>
      </c>
      <c r="R198">
        <v>0.14151042634903582</v>
      </c>
      <c r="S198">
        <v>0</v>
      </c>
      <c r="T198">
        <v>0.35212614619199201</v>
      </c>
    </row>
    <row r="199" spans="1:20" x14ac:dyDescent="0.25">
      <c r="A199" s="1" t="s">
        <v>30</v>
      </c>
      <c r="B199" s="1" t="s">
        <v>47</v>
      </c>
      <c r="C199" s="1" t="s">
        <v>32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5">
      <c r="A200" s="1" t="s">
        <v>30</v>
      </c>
      <c r="B200" s="1" t="s">
        <v>47</v>
      </c>
      <c r="C200" s="1" t="s">
        <v>33</v>
      </c>
      <c r="D200">
        <v>0</v>
      </c>
      <c r="E200">
        <v>0</v>
      </c>
      <c r="F200">
        <v>0</v>
      </c>
      <c r="G200">
        <v>4.8794365987607155E-3</v>
      </c>
      <c r="H200">
        <v>2.0845142663708457E-2</v>
      </c>
      <c r="I200">
        <v>7.9288561362793344E-2</v>
      </c>
      <c r="J200">
        <v>9.4459647467614052E-2</v>
      </c>
      <c r="K200">
        <v>4.6809409419963255E-2</v>
      </c>
      <c r="L200">
        <v>4.6777039500993017E-2</v>
      </c>
      <c r="M200">
        <v>2.9537831416611204E-2</v>
      </c>
      <c r="N200">
        <v>4.2802023953490455E-2</v>
      </c>
      <c r="O200">
        <v>4.2802023953490455E-2</v>
      </c>
      <c r="P200">
        <v>4.2802023953490455E-2</v>
      </c>
      <c r="Q200">
        <v>4.2802023953490455E-2</v>
      </c>
      <c r="R200">
        <v>0</v>
      </c>
      <c r="S200">
        <v>0</v>
      </c>
      <c r="T200">
        <v>0</v>
      </c>
    </row>
    <row r="201" spans="1:20" x14ac:dyDescent="0.25">
      <c r="A201" s="1" t="s">
        <v>30</v>
      </c>
      <c r="B201" s="1" t="s">
        <v>47</v>
      </c>
      <c r="C201" s="1" t="s">
        <v>34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25">
      <c r="A202" s="1" t="s">
        <v>30</v>
      </c>
      <c r="B202" s="1" t="s">
        <v>48</v>
      </c>
      <c r="C202" s="1" t="s">
        <v>31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5">
      <c r="A203" s="1" t="s">
        <v>30</v>
      </c>
      <c r="B203" s="1" t="s">
        <v>48</v>
      </c>
      <c r="C203" s="1" t="s">
        <v>32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 s="1" t="s">
        <v>30</v>
      </c>
      <c r="B204" s="1" t="s">
        <v>48</v>
      </c>
      <c r="C204" s="1" t="s">
        <v>33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 s="1" t="s">
        <v>30</v>
      </c>
      <c r="B205" s="1" t="s">
        <v>48</v>
      </c>
      <c r="C205" s="1" t="s">
        <v>34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5">
      <c r="A206" s="1" t="s">
        <v>30</v>
      </c>
      <c r="B206" s="1" t="s">
        <v>49</v>
      </c>
      <c r="C206" s="1" t="s">
        <v>31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 s="1" t="s">
        <v>30</v>
      </c>
      <c r="B207" s="1" t="s">
        <v>49</v>
      </c>
      <c r="C207" s="1" t="s">
        <v>32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5">
      <c r="A208" s="1" t="s">
        <v>30</v>
      </c>
      <c r="B208" s="1" t="s">
        <v>49</v>
      </c>
      <c r="C208" s="1" t="s">
        <v>33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5">
      <c r="A209" s="1" t="s">
        <v>30</v>
      </c>
      <c r="B209" s="1" t="s">
        <v>49</v>
      </c>
      <c r="C209" s="1" t="s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5">
      <c r="A210" s="1" t="s">
        <v>30</v>
      </c>
      <c r="B210" s="1" t="s">
        <v>535</v>
      </c>
      <c r="C210" s="1" t="s">
        <v>31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 s="1" t="s">
        <v>30</v>
      </c>
      <c r="B211" s="1" t="s">
        <v>535</v>
      </c>
      <c r="C211" s="1" t="s">
        <v>32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5">
      <c r="A212" s="1" t="s">
        <v>30</v>
      </c>
      <c r="B212" s="1" t="s">
        <v>535</v>
      </c>
      <c r="C212" s="1" t="s">
        <v>33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5">
      <c r="A213" s="1" t="s">
        <v>30</v>
      </c>
      <c r="B213" s="1" t="s">
        <v>535</v>
      </c>
      <c r="C213" s="1" t="s">
        <v>34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 s="1" t="s">
        <v>30</v>
      </c>
      <c r="B214" s="1" t="s">
        <v>538</v>
      </c>
      <c r="C214" s="1" t="s">
        <v>31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 s="1" t="s">
        <v>30</v>
      </c>
      <c r="B215" s="1" t="s">
        <v>538</v>
      </c>
      <c r="C215" s="1" t="s">
        <v>32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 s="1" t="s">
        <v>30</v>
      </c>
      <c r="B216" s="1" t="s">
        <v>538</v>
      </c>
      <c r="C216" s="1" t="s">
        <v>33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5">
      <c r="A217" s="1" t="s">
        <v>30</v>
      </c>
      <c r="B217" s="1" t="s">
        <v>538</v>
      </c>
      <c r="C217" s="1" t="s">
        <v>34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5">
      <c r="A218" s="1" t="s">
        <v>2</v>
      </c>
      <c r="B218" s="1" t="s">
        <v>30</v>
      </c>
      <c r="C218" s="1" t="s">
        <v>31</v>
      </c>
      <c r="D218">
        <v>0</v>
      </c>
      <c r="E218">
        <v>2.657342602784829E-3</v>
      </c>
      <c r="F218">
        <v>9.3298148991545302E-2</v>
      </c>
      <c r="G218">
        <v>0.10406604813040801</v>
      </c>
      <c r="H218">
        <v>7.5761158229769254E-2</v>
      </c>
      <c r="I218">
        <v>7.5761158229769254E-2</v>
      </c>
      <c r="J218">
        <v>7.5761158229769254E-2</v>
      </c>
      <c r="K218">
        <v>7.5761158229769254E-2</v>
      </c>
      <c r="L218">
        <v>7.5761158229769254E-2</v>
      </c>
      <c r="M218">
        <v>7.5761158229769254E-2</v>
      </c>
      <c r="N218">
        <v>7.5761158229769254E-2</v>
      </c>
      <c r="O218">
        <v>7.5761158229769254E-2</v>
      </c>
      <c r="P218">
        <v>7.5761158229769254E-2</v>
      </c>
      <c r="Q218">
        <v>7.5761158229769254E-2</v>
      </c>
      <c r="R218">
        <v>7.5761158229769254E-2</v>
      </c>
      <c r="S218">
        <v>0.6937008766110011</v>
      </c>
      <c r="T218">
        <v>2.5737136795790909</v>
      </c>
    </row>
    <row r="219" spans="1:20" x14ac:dyDescent="0.25">
      <c r="A219" s="1" t="s">
        <v>2</v>
      </c>
      <c r="B219" s="1" t="s">
        <v>30</v>
      </c>
      <c r="C219" s="1" t="s">
        <v>32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5">
      <c r="A220" s="1" t="s">
        <v>2</v>
      </c>
      <c r="B220" s="1" t="s">
        <v>30</v>
      </c>
      <c r="C220" s="1" t="s">
        <v>33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5">
      <c r="A221" s="1" t="s">
        <v>2</v>
      </c>
      <c r="B221" s="1" t="s">
        <v>30</v>
      </c>
      <c r="C221" s="1" t="s">
        <v>34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 s="1" t="s">
        <v>2</v>
      </c>
      <c r="B222" s="1" t="s">
        <v>35</v>
      </c>
      <c r="C222" s="1" t="s">
        <v>31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5">
      <c r="A223" s="1" t="s">
        <v>2</v>
      </c>
      <c r="B223" s="1" t="s">
        <v>35</v>
      </c>
      <c r="C223" s="1" t="s">
        <v>32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5">
      <c r="A224" s="1" t="s">
        <v>2</v>
      </c>
      <c r="B224" s="1" t="s">
        <v>35</v>
      </c>
      <c r="C224" s="1" t="s">
        <v>33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 s="1" t="s">
        <v>2</v>
      </c>
      <c r="B225" s="1" t="s">
        <v>35</v>
      </c>
      <c r="C225" s="1" t="s">
        <v>34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5">
      <c r="A226" s="1" t="s">
        <v>2</v>
      </c>
      <c r="B226" s="1" t="s">
        <v>36</v>
      </c>
      <c r="C226" s="1" t="s">
        <v>31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5">
      <c r="A227" s="1" t="s">
        <v>2</v>
      </c>
      <c r="B227" s="1" t="s">
        <v>36</v>
      </c>
      <c r="C227" s="1" t="s">
        <v>32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 s="1" t="s">
        <v>2</v>
      </c>
      <c r="B228" s="1" t="s">
        <v>36</v>
      </c>
      <c r="C228" s="1" t="s">
        <v>33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5">
      <c r="A229" s="1" t="s">
        <v>2</v>
      </c>
      <c r="B229" s="1" t="s">
        <v>36</v>
      </c>
      <c r="C229" s="1" t="s">
        <v>34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 s="1" t="s">
        <v>2</v>
      </c>
      <c r="B230" s="1" t="s">
        <v>40</v>
      </c>
      <c r="C230" s="1" t="s">
        <v>31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 x14ac:dyDescent="0.25">
      <c r="A231" s="1" t="s">
        <v>2</v>
      </c>
      <c r="B231" s="1" t="s">
        <v>40</v>
      </c>
      <c r="C231" s="1" t="s">
        <v>32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25">
      <c r="A232" s="1" t="s">
        <v>2</v>
      </c>
      <c r="B232" s="1" t="s">
        <v>40</v>
      </c>
      <c r="C232" s="1" t="s">
        <v>33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25">
      <c r="A233" s="1" t="s">
        <v>2</v>
      </c>
      <c r="B233" s="1" t="s">
        <v>40</v>
      </c>
      <c r="C233" s="1" t="s">
        <v>34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 s="1" t="s">
        <v>2</v>
      </c>
      <c r="B234" s="1" t="s">
        <v>41</v>
      </c>
      <c r="C234" s="1" t="s">
        <v>31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25">
      <c r="A235" s="1" t="s">
        <v>2</v>
      </c>
      <c r="B235" s="1" t="s">
        <v>41</v>
      </c>
      <c r="C235" s="1" t="s">
        <v>32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 s="1" t="s">
        <v>2</v>
      </c>
      <c r="B236" s="1" t="s">
        <v>41</v>
      </c>
      <c r="C236" s="1" t="s">
        <v>33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 s="1" t="s">
        <v>2</v>
      </c>
      <c r="B237" s="1" t="s">
        <v>41</v>
      </c>
      <c r="C237" s="1" t="s">
        <v>34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25">
      <c r="A238" s="1" t="s">
        <v>2</v>
      </c>
      <c r="B238" s="1" t="s">
        <v>39</v>
      </c>
      <c r="C238" s="1" t="s">
        <v>31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25">
      <c r="A239" s="1" t="s">
        <v>2</v>
      </c>
      <c r="B239" s="1" t="s">
        <v>39</v>
      </c>
      <c r="C239" s="1" t="s">
        <v>32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 s="1" t="s">
        <v>2</v>
      </c>
      <c r="B240" s="1" t="s">
        <v>39</v>
      </c>
      <c r="C240" s="1" t="s">
        <v>33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25">
      <c r="A241" s="1" t="s">
        <v>2</v>
      </c>
      <c r="B241" s="1" t="s">
        <v>39</v>
      </c>
      <c r="C241" s="1" t="s">
        <v>34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25">
      <c r="A242" s="1" t="s">
        <v>2</v>
      </c>
      <c r="B242" s="1" t="s">
        <v>44</v>
      </c>
      <c r="C242" s="1" t="s">
        <v>31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25">
      <c r="A243" s="1" t="s">
        <v>2</v>
      </c>
      <c r="B243" s="1" t="s">
        <v>44</v>
      </c>
      <c r="C243" s="1" t="s">
        <v>32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 s="1" t="s">
        <v>2</v>
      </c>
      <c r="B244" s="1" t="s">
        <v>44</v>
      </c>
      <c r="C244" s="1" t="s">
        <v>33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 s="1" t="s">
        <v>2</v>
      </c>
      <c r="B245" s="1" t="s">
        <v>44</v>
      </c>
      <c r="C245" s="1" t="s">
        <v>34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25">
      <c r="A246" s="1" t="s">
        <v>2</v>
      </c>
      <c r="B246" s="1" t="s">
        <v>37</v>
      </c>
      <c r="C246" s="1" t="s">
        <v>31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25">
      <c r="A247" s="1" t="s">
        <v>2</v>
      </c>
      <c r="B247" s="1" t="s">
        <v>37</v>
      </c>
      <c r="C247" s="1" t="s">
        <v>32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5">
      <c r="A248" s="1" t="s">
        <v>2</v>
      </c>
      <c r="B248" s="1" t="s">
        <v>37</v>
      </c>
      <c r="C248" s="1" t="s">
        <v>33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25">
      <c r="A249" s="1" t="s">
        <v>2</v>
      </c>
      <c r="B249" s="1" t="s">
        <v>37</v>
      </c>
      <c r="C249" s="1" t="s">
        <v>34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 x14ac:dyDescent="0.25">
      <c r="A250" s="1" t="s">
        <v>2</v>
      </c>
      <c r="B250" s="1" t="s">
        <v>38</v>
      </c>
      <c r="C250" s="1" t="s">
        <v>31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 x14ac:dyDescent="0.25">
      <c r="A251" s="1" t="s">
        <v>2</v>
      </c>
      <c r="B251" s="1" t="s">
        <v>38</v>
      </c>
      <c r="C251" s="1" t="s">
        <v>32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25">
      <c r="A252" s="1" t="s">
        <v>2</v>
      </c>
      <c r="B252" s="1" t="s">
        <v>38</v>
      </c>
      <c r="C252" s="1" t="s">
        <v>33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25">
      <c r="A253" s="1" t="s">
        <v>2</v>
      </c>
      <c r="B253" s="1" t="s">
        <v>38</v>
      </c>
      <c r="C253" s="1" t="s">
        <v>34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25">
      <c r="A254" s="1" t="s">
        <v>2</v>
      </c>
      <c r="B254" s="1" t="s">
        <v>42</v>
      </c>
      <c r="C254" s="1" t="s">
        <v>31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25">
      <c r="A255" s="1" t="s">
        <v>2</v>
      </c>
      <c r="B255" s="1" t="s">
        <v>42</v>
      </c>
      <c r="C255" s="1" t="s">
        <v>32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25">
      <c r="A256" s="1" t="s">
        <v>2</v>
      </c>
      <c r="B256" s="1" t="s">
        <v>42</v>
      </c>
      <c r="C256" s="1" t="s">
        <v>33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 s="1" t="s">
        <v>2</v>
      </c>
      <c r="B257" s="1" t="s">
        <v>42</v>
      </c>
      <c r="C257" s="1" t="s">
        <v>34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 s="1" t="s">
        <v>2</v>
      </c>
      <c r="B258" s="1" t="s">
        <v>43</v>
      </c>
      <c r="C258" s="1" t="s">
        <v>31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 s="1" t="s">
        <v>2</v>
      </c>
      <c r="B259" s="1" t="s">
        <v>43</v>
      </c>
      <c r="C259" s="1" t="s">
        <v>32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 s="1" t="s">
        <v>2</v>
      </c>
      <c r="B260" s="1" t="s">
        <v>43</v>
      </c>
      <c r="C260" s="1" t="s">
        <v>33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25">
      <c r="A261" s="1" t="s">
        <v>2</v>
      </c>
      <c r="B261" s="1" t="s">
        <v>43</v>
      </c>
      <c r="C261" s="1" t="s">
        <v>34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 s="1" t="s">
        <v>2</v>
      </c>
      <c r="B262" s="1" t="s">
        <v>45</v>
      </c>
      <c r="C262" s="1" t="s">
        <v>31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 s="1" t="s">
        <v>2</v>
      </c>
      <c r="B263" s="1" t="s">
        <v>45</v>
      </c>
      <c r="C263" s="1" t="s">
        <v>32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5">
      <c r="A264" s="1" t="s">
        <v>2</v>
      </c>
      <c r="B264" s="1" t="s">
        <v>45</v>
      </c>
      <c r="C264" s="1" t="s">
        <v>33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 s="1" t="s">
        <v>2</v>
      </c>
      <c r="B265" s="1" t="s">
        <v>45</v>
      </c>
      <c r="C265" s="1" t="s">
        <v>34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 x14ac:dyDescent="0.25">
      <c r="A266" s="1" t="s">
        <v>2</v>
      </c>
      <c r="B266" s="1" t="s">
        <v>46</v>
      </c>
      <c r="C266" s="1" t="s">
        <v>31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25">
      <c r="A267" s="1" t="s">
        <v>2</v>
      </c>
      <c r="B267" s="1" t="s">
        <v>46</v>
      </c>
      <c r="C267" s="1" t="s">
        <v>32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25">
      <c r="A268" s="1" t="s">
        <v>2</v>
      </c>
      <c r="B268" s="1" t="s">
        <v>46</v>
      </c>
      <c r="C268" s="1" t="s">
        <v>33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25">
      <c r="A269" s="1" t="s">
        <v>2</v>
      </c>
      <c r="B269" s="1" t="s">
        <v>46</v>
      </c>
      <c r="C269" s="1" t="s">
        <v>34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 x14ac:dyDescent="0.25">
      <c r="A270" s="1" t="s">
        <v>2</v>
      </c>
      <c r="B270" s="1" t="s">
        <v>47</v>
      </c>
      <c r="C270" s="1" t="s">
        <v>31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5">
      <c r="A271" s="1" t="s">
        <v>2</v>
      </c>
      <c r="B271" s="1" t="s">
        <v>47</v>
      </c>
      <c r="C271" s="1" t="s">
        <v>32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 s="1" t="s">
        <v>2</v>
      </c>
      <c r="B272" s="1" t="s">
        <v>47</v>
      </c>
      <c r="C272" s="1" t="s">
        <v>33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 s="1" t="s">
        <v>2</v>
      </c>
      <c r="B273" s="1" t="s">
        <v>47</v>
      </c>
      <c r="C273" s="1" t="s">
        <v>34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 s="1" t="s">
        <v>2</v>
      </c>
      <c r="B274" s="1" t="s">
        <v>48</v>
      </c>
      <c r="C274" s="1" t="s">
        <v>31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 s="1" t="s">
        <v>2</v>
      </c>
      <c r="B275" s="1" t="s">
        <v>48</v>
      </c>
      <c r="C275" s="1" t="s">
        <v>32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5">
      <c r="A276" s="1" t="s">
        <v>2</v>
      </c>
      <c r="B276" s="1" t="s">
        <v>48</v>
      </c>
      <c r="C276" s="1" t="s">
        <v>33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25">
      <c r="A277" s="1" t="s">
        <v>2</v>
      </c>
      <c r="B277" s="1" t="s">
        <v>48</v>
      </c>
      <c r="C277" s="1" t="s">
        <v>34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25">
      <c r="A278" s="1" t="s">
        <v>2</v>
      </c>
      <c r="B278" s="1" t="s">
        <v>49</v>
      </c>
      <c r="C278" s="1" t="s">
        <v>31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25">
      <c r="A279" s="1" t="s">
        <v>2</v>
      </c>
      <c r="B279" s="1" t="s">
        <v>49</v>
      </c>
      <c r="C279" s="1" t="s">
        <v>32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5">
      <c r="A280" s="1" t="s">
        <v>2</v>
      </c>
      <c r="B280" s="1" t="s">
        <v>49</v>
      </c>
      <c r="C280" s="1" t="s">
        <v>33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25">
      <c r="A281" s="1" t="s">
        <v>2</v>
      </c>
      <c r="B281" s="1" t="s">
        <v>49</v>
      </c>
      <c r="C281" s="1" t="s">
        <v>34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25">
      <c r="A282" s="1" t="s">
        <v>2</v>
      </c>
      <c r="B282" s="1" t="s">
        <v>535</v>
      </c>
      <c r="C282" s="1" t="s">
        <v>31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 x14ac:dyDescent="0.25">
      <c r="A283" s="1" t="s">
        <v>2</v>
      </c>
      <c r="B283" s="1" t="s">
        <v>535</v>
      </c>
      <c r="C283" s="1" t="s">
        <v>32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25">
      <c r="A284" s="1" t="s">
        <v>2</v>
      </c>
      <c r="B284" s="1" t="s">
        <v>535</v>
      </c>
      <c r="C284" s="1" t="s">
        <v>33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25">
      <c r="A285" s="1" t="s">
        <v>2</v>
      </c>
      <c r="B285" s="1" t="s">
        <v>535</v>
      </c>
      <c r="C285" s="1" t="s">
        <v>34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 x14ac:dyDescent="0.25">
      <c r="A286" s="1" t="s">
        <v>2</v>
      </c>
      <c r="B286" s="1" t="s">
        <v>538</v>
      </c>
      <c r="C286" s="1" t="s">
        <v>31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25">
      <c r="A287" s="1" t="s">
        <v>2</v>
      </c>
      <c r="B287" s="1" t="s">
        <v>538</v>
      </c>
      <c r="C287" s="1" t="s">
        <v>32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25">
      <c r="A288" s="1" t="s">
        <v>2</v>
      </c>
      <c r="B288" s="1" t="s">
        <v>538</v>
      </c>
      <c r="C288" s="1" t="s">
        <v>33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25">
      <c r="A289" s="1" t="s">
        <v>2</v>
      </c>
      <c r="B289" s="1" t="s">
        <v>538</v>
      </c>
      <c r="C289" s="1" t="s">
        <v>34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 x14ac:dyDescent="0.25">
      <c r="A290" s="1" t="s">
        <v>3</v>
      </c>
      <c r="B290" s="1" t="s">
        <v>30</v>
      </c>
      <c r="C290" s="1" t="s">
        <v>31</v>
      </c>
      <c r="D290">
        <v>0</v>
      </c>
      <c r="E290">
        <v>6.0000000000000001E-3</v>
      </c>
      <c r="F290">
        <v>2.4254332068762419E-2</v>
      </c>
      <c r="G290">
        <v>9.1927180989076582E-2</v>
      </c>
      <c r="H290">
        <v>0.34280540889359112</v>
      </c>
      <c r="I290">
        <v>0.40127956987251656</v>
      </c>
      <c r="J290">
        <v>0.22728347468930776</v>
      </c>
      <c r="K290">
        <v>0.22728347468930776</v>
      </c>
      <c r="L290">
        <v>0.22728347468930776</v>
      </c>
      <c r="M290">
        <v>0.22728347468930776</v>
      </c>
      <c r="N290">
        <v>0.22728347468930776</v>
      </c>
      <c r="O290">
        <v>0.22728347468930776</v>
      </c>
      <c r="P290">
        <v>0.22728347468930776</v>
      </c>
      <c r="Q290">
        <v>0.22728347468930776</v>
      </c>
      <c r="R290">
        <v>0.22728347468930776</v>
      </c>
      <c r="S290">
        <v>2.0691026298330035</v>
      </c>
      <c r="T290">
        <v>7.6726323745997496</v>
      </c>
    </row>
    <row r="291" spans="1:20" x14ac:dyDescent="0.25">
      <c r="A291" s="1" t="s">
        <v>3</v>
      </c>
      <c r="B291" s="1" t="s">
        <v>30</v>
      </c>
      <c r="C291" s="1" t="s">
        <v>32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25">
      <c r="A292" s="1" t="s">
        <v>3</v>
      </c>
      <c r="B292" s="1" t="s">
        <v>30</v>
      </c>
      <c r="C292" s="1" t="s">
        <v>33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25">
      <c r="A293" s="1" t="s">
        <v>3</v>
      </c>
      <c r="B293" s="1" t="s">
        <v>30</v>
      </c>
      <c r="C293" s="1" t="s">
        <v>34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25">
      <c r="A294" s="1" t="s">
        <v>3</v>
      </c>
      <c r="B294" s="1" t="s">
        <v>35</v>
      </c>
      <c r="C294" s="1" t="s">
        <v>31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25">
      <c r="A295" s="1" t="s">
        <v>3</v>
      </c>
      <c r="B295" s="1" t="s">
        <v>35</v>
      </c>
      <c r="C295" s="1" t="s">
        <v>32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5">
      <c r="A296" s="1" t="s">
        <v>3</v>
      </c>
      <c r="B296" s="1" t="s">
        <v>35</v>
      </c>
      <c r="C296" s="1" t="s">
        <v>33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25">
      <c r="A297" s="1" t="s">
        <v>3</v>
      </c>
      <c r="B297" s="1" t="s">
        <v>35</v>
      </c>
      <c r="C297" s="1" t="s">
        <v>34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 s="1" t="s">
        <v>3</v>
      </c>
      <c r="B298" s="1" t="s">
        <v>36</v>
      </c>
      <c r="C298" s="1" t="s">
        <v>31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25">
      <c r="A299" s="1" t="s">
        <v>3</v>
      </c>
      <c r="B299" s="1" t="s">
        <v>36</v>
      </c>
      <c r="C299" s="1" t="s">
        <v>32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 x14ac:dyDescent="0.25">
      <c r="A300" s="1" t="s">
        <v>3</v>
      </c>
      <c r="B300" s="1" t="s">
        <v>36</v>
      </c>
      <c r="C300" s="1" t="s">
        <v>33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 x14ac:dyDescent="0.25">
      <c r="A301" s="1" t="s">
        <v>3</v>
      </c>
      <c r="B301" s="1" t="s">
        <v>36</v>
      </c>
      <c r="C301" s="1" t="s">
        <v>34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x14ac:dyDescent="0.25">
      <c r="A302" s="1" t="s">
        <v>3</v>
      </c>
      <c r="B302" s="1" t="s">
        <v>40</v>
      </c>
      <c r="C302" s="1" t="s">
        <v>31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 x14ac:dyDescent="0.25">
      <c r="A303" s="1" t="s">
        <v>3</v>
      </c>
      <c r="B303" s="1" t="s">
        <v>40</v>
      </c>
      <c r="C303" s="1" t="s">
        <v>32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25">
      <c r="A304" s="1" t="s">
        <v>3</v>
      </c>
      <c r="B304" s="1" t="s">
        <v>40</v>
      </c>
      <c r="C304" s="1" t="s">
        <v>33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25">
      <c r="A305" s="1" t="s">
        <v>3</v>
      </c>
      <c r="B305" s="1" t="s">
        <v>40</v>
      </c>
      <c r="C305" s="1" t="s">
        <v>34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25">
      <c r="A306" s="1" t="s">
        <v>3</v>
      </c>
      <c r="B306" s="1" t="s">
        <v>41</v>
      </c>
      <c r="C306" s="1" t="s">
        <v>31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 s="1" t="s">
        <v>3</v>
      </c>
      <c r="B307" s="1" t="s">
        <v>41</v>
      </c>
      <c r="C307" s="1" t="s">
        <v>32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5">
      <c r="A308" s="1" t="s">
        <v>3</v>
      </c>
      <c r="B308" s="1" t="s">
        <v>41</v>
      </c>
      <c r="C308" s="1" t="s">
        <v>33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 x14ac:dyDescent="0.25">
      <c r="A309" s="1" t="s">
        <v>3</v>
      </c>
      <c r="B309" s="1" t="s">
        <v>41</v>
      </c>
      <c r="C309" s="1" t="s">
        <v>34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 x14ac:dyDescent="0.25">
      <c r="A310" s="1" t="s">
        <v>3</v>
      </c>
      <c r="B310" s="1" t="s">
        <v>39</v>
      </c>
      <c r="C310" s="1" t="s">
        <v>31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25">
      <c r="A311" s="1" t="s">
        <v>3</v>
      </c>
      <c r="B311" s="1" t="s">
        <v>39</v>
      </c>
      <c r="C311" s="1" t="s">
        <v>32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25">
      <c r="A312" s="1" t="s">
        <v>3</v>
      </c>
      <c r="B312" s="1" t="s">
        <v>39</v>
      </c>
      <c r="C312" s="1" t="s">
        <v>33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5">
      <c r="A313" s="1" t="s">
        <v>3</v>
      </c>
      <c r="B313" s="1" t="s">
        <v>39</v>
      </c>
      <c r="C313" s="1" t="s">
        <v>34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25">
      <c r="A314" s="1" t="s">
        <v>3</v>
      </c>
      <c r="B314" s="1" t="s">
        <v>44</v>
      </c>
      <c r="C314" s="1" t="s">
        <v>31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25">
      <c r="A315" s="1" t="s">
        <v>3</v>
      </c>
      <c r="B315" s="1" t="s">
        <v>44</v>
      </c>
      <c r="C315" s="1" t="s">
        <v>32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25">
      <c r="A316" s="1" t="s">
        <v>3</v>
      </c>
      <c r="B316" s="1" t="s">
        <v>44</v>
      </c>
      <c r="C316" s="1" t="s">
        <v>33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25">
      <c r="A317" s="1" t="s">
        <v>3</v>
      </c>
      <c r="B317" s="1" t="s">
        <v>44</v>
      </c>
      <c r="C317" s="1" t="s">
        <v>34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25">
      <c r="A318" s="1" t="s">
        <v>3</v>
      </c>
      <c r="B318" s="1" t="s">
        <v>37</v>
      </c>
      <c r="C318" s="1" t="s">
        <v>31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25">
      <c r="A319" s="1" t="s">
        <v>3</v>
      </c>
      <c r="B319" s="1" t="s">
        <v>37</v>
      </c>
      <c r="C319" s="1" t="s">
        <v>32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5">
      <c r="A320" s="1" t="s">
        <v>3</v>
      </c>
      <c r="B320" s="1" t="s">
        <v>37</v>
      </c>
      <c r="C320" s="1" t="s">
        <v>33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x14ac:dyDescent="0.25">
      <c r="A321" s="1" t="s">
        <v>3</v>
      </c>
      <c r="B321" s="1" t="s">
        <v>37</v>
      </c>
      <c r="C321" s="1" t="s">
        <v>34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25">
      <c r="A322" s="1" t="s">
        <v>3</v>
      </c>
      <c r="B322" s="1" t="s">
        <v>38</v>
      </c>
      <c r="C322" s="1" t="s">
        <v>31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25">
      <c r="A323" s="1" t="s">
        <v>3</v>
      </c>
      <c r="B323" s="1" t="s">
        <v>38</v>
      </c>
      <c r="C323" s="1" t="s">
        <v>32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 x14ac:dyDescent="0.25">
      <c r="A324" s="1" t="s">
        <v>3</v>
      </c>
      <c r="B324" s="1" t="s">
        <v>38</v>
      </c>
      <c r="C324" s="1" t="s">
        <v>33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25">
      <c r="A325" s="1" t="s">
        <v>3</v>
      </c>
      <c r="B325" s="1" t="s">
        <v>38</v>
      </c>
      <c r="C325" s="1" t="s">
        <v>34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25">
      <c r="A326" s="1" t="s">
        <v>3</v>
      </c>
      <c r="B326" s="1" t="s">
        <v>42</v>
      </c>
      <c r="C326" s="1" t="s">
        <v>31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25">
      <c r="A327" s="1" t="s">
        <v>3</v>
      </c>
      <c r="B327" s="1" t="s">
        <v>42</v>
      </c>
      <c r="C327" s="1" t="s">
        <v>32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25">
      <c r="A328" s="1" t="s">
        <v>3</v>
      </c>
      <c r="B328" s="1" t="s">
        <v>42</v>
      </c>
      <c r="C328" s="1" t="s">
        <v>33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25">
      <c r="A329" s="1" t="s">
        <v>3</v>
      </c>
      <c r="B329" s="1" t="s">
        <v>42</v>
      </c>
      <c r="C329" s="1" t="s">
        <v>34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25">
      <c r="A330" s="1" t="s">
        <v>3</v>
      </c>
      <c r="B330" s="1" t="s">
        <v>43</v>
      </c>
      <c r="C330" s="1" t="s">
        <v>31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5">
      <c r="A331" s="1" t="s">
        <v>3</v>
      </c>
      <c r="B331" s="1" t="s">
        <v>43</v>
      </c>
      <c r="C331" s="1" t="s">
        <v>32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25">
      <c r="A332" s="1" t="s">
        <v>3</v>
      </c>
      <c r="B332" s="1" t="s">
        <v>43</v>
      </c>
      <c r="C332" s="1" t="s">
        <v>33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25">
      <c r="A333" s="1" t="s">
        <v>3</v>
      </c>
      <c r="B333" s="1" t="s">
        <v>43</v>
      </c>
      <c r="C333" s="1" t="s">
        <v>34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5">
      <c r="A334" s="1" t="s">
        <v>3</v>
      </c>
      <c r="B334" s="1" t="s">
        <v>45</v>
      </c>
      <c r="C334" s="1" t="s">
        <v>31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 x14ac:dyDescent="0.25">
      <c r="A335" s="1" t="s">
        <v>3</v>
      </c>
      <c r="B335" s="1" t="s">
        <v>45</v>
      </c>
      <c r="C335" s="1" t="s">
        <v>32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25">
      <c r="A336" s="1" t="s">
        <v>3</v>
      </c>
      <c r="B336" s="1" t="s">
        <v>45</v>
      </c>
      <c r="C336" s="1" t="s">
        <v>33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 x14ac:dyDescent="0.25">
      <c r="A337" s="1" t="s">
        <v>3</v>
      </c>
      <c r="B337" s="1" t="s">
        <v>45</v>
      </c>
      <c r="C337" s="1" t="s">
        <v>34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 x14ac:dyDescent="0.25">
      <c r="A338" s="1" t="s">
        <v>3</v>
      </c>
      <c r="B338" s="1" t="s">
        <v>46</v>
      </c>
      <c r="C338" s="1" t="s">
        <v>31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25">
      <c r="A339" s="1" t="s">
        <v>3</v>
      </c>
      <c r="B339" s="1" t="s">
        <v>46</v>
      </c>
      <c r="C339" s="1" t="s">
        <v>32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25">
      <c r="A340" s="1" t="s">
        <v>3</v>
      </c>
      <c r="B340" s="1" t="s">
        <v>46</v>
      </c>
      <c r="C340" s="1" t="s">
        <v>33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25">
      <c r="A341" s="1" t="s">
        <v>3</v>
      </c>
      <c r="B341" s="1" t="s">
        <v>46</v>
      </c>
      <c r="C341" s="1" t="s">
        <v>34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5">
      <c r="A342" s="1" t="s">
        <v>3</v>
      </c>
      <c r="B342" s="1" t="s">
        <v>47</v>
      </c>
      <c r="C342" s="1" t="s">
        <v>31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 x14ac:dyDescent="0.25">
      <c r="A343" s="1" t="s">
        <v>3</v>
      </c>
      <c r="B343" s="1" t="s">
        <v>47</v>
      </c>
      <c r="C343" s="1" t="s">
        <v>32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 s="1" t="s">
        <v>3</v>
      </c>
      <c r="B344" s="1" t="s">
        <v>47</v>
      </c>
      <c r="C344" s="1" t="s">
        <v>33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25">
      <c r="A345" s="1" t="s">
        <v>3</v>
      </c>
      <c r="B345" s="1" t="s">
        <v>47</v>
      </c>
      <c r="C345" s="1" t="s">
        <v>34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25">
      <c r="A346" s="1" t="s">
        <v>3</v>
      </c>
      <c r="B346" s="1" t="s">
        <v>48</v>
      </c>
      <c r="C346" s="1" t="s">
        <v>31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5">
      <c r="A347" s="1" t="s">
        <v>3</v>
      </c>
      <c r="B347" s="1" t="s">
        <v>48</v>
      </c>
      <c r="C347" s="1" t="s">
        <v>32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25">
      <c r="A348" s="1" t="s">
        <v>3</v>
      </c>
      <c r="B348" s="1" t="s">
        <v>48</v>
      </c>
      <c r="C348" s="1" t="s">
        <v>33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25">
      <c r="A349" s="1" t="s">
        <v>3</v>
      </c>
      <c r="B349" s="1" t="s">
        <v>48</v>
      </c>
      <c r="C349" s="1" t="s">
        <v>34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 x14ac:dyDescent="0.25">
      <c r="A350" s="1" t="s">
        <v>3</v>
      </c>
      <c r="B350" s="1" t="s">
        <v>49</v>
      </c>
      <c r="C350" s="1" t="s">
        <v>31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 x14ac:dyDescent="0.25">
      <c r="A351" s="1" t="s">
        <v>3</v>
      </c>
      <c r="B351" s="1" t="s">
        <v>49</v>
      </c>
      <c r="C351" s="1" t="s">
        <v>32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5">
      <c r="A352" s="1" t="s">
        <v>3</v>
      </c>
      <c r="B352" s="1" t="s">
        <v>49</v>
      </c>
      <c r="C352" s="1" t="s">
        <v>33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25">
      <c r="A353" s="1" t="s">
        <v>3</v>
      </c>
      <c r="B353" s="1" t="s">
        <v>49</v>
      </c>
      <c r="C353" s="1" t="s">
        <v>34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25">
      <c r="A354" s="1" t="s">
        <v>3</v>
      </c>
      <c r="B354" s="1" t="s">
        <v>535</v>
      </c>
      <c r="C354" s="1" t="s">
        <v>31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25">
      <c r="A355" s="1" t="s">
        <v>3</v>
      </c>
      <c r="B355" s="1" t="s">
        <v>535</v>
      </c>
      <c r="C355" s="1" t="s">
        <v>32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25">
      <c r="A356" s="1" t="s">
        <v>3</v>
      </c>
      <c r="B356" s="1" t="s">
        <v>535</v>
      </c>
      <c r="C356" s="1" t="s">
        <v>33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25">
      <c r="A357" s="1" t="s">
        <v>3</v>
      </c>
      <c r="B357" s="1" t="s">
        <v>535</v>
      </c>
      <c r="C357" s="1" t="s">
        <v>34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25">
      <c r="A358" s="1" t="s">
        <v>3</v>
      </c>
      <c r="B358" s="1" t="s">
        <v>538</v>
      </c>
      <c r="C358" s="1" t="s">
        <v>31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25">
      <c r="A359" s="1" t="s">
        <v>3</v>
      </c>
      <c r="B359" s="1" t="s">
        <v>538</v>
      </c>
      <c r="C359" s="1" t="s">
        <v>32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5">
      <c r="A360" s="1" t="s">
        <v>3</v>
      </c>
      <c r="B360" s="1" t="s">
        <v>538</v>
      </c>
      <c r="C360" s="1" t="s">
        <v>33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5">
      <c r="A361" s="1" t="s">
        <v>3</v>
      </c>
      <c r="B361" s="1" t="s">
        <v>538</v>
      </c>
      <c r="C361" s="1" t="s">
        <v>34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25">
      <c r="A362" s="1" t="s">
        <v>4</v>
      </c>
      <c r="B362" s="1" t="s">
        <v>30</v>
      </c>
      <c r="C362" s="1" t="s">
        <v>31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5">
      <c r="A363" s="1" t="s">
        <v>4</v>
      </c>
      <c r="B363" s="1" t="s">
        <v>30</v>
      </c>
      <c r="C363" s="1" t="s">
        <v>32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25">
      <c r="A364" s="1" t="s">
        <v>4</v>
      </c>
      <c r="B364" s="1" t="s">
        <v>30</v>
      </c>
      <c r="C364" s="1" t="s">
        <v>33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25">
      <c r="A365" s="1" t="s">
        <v>4</v>
      </c>
      <c r="B365" s="1" t="s">
        <v>30</v>
      </c>
      <c r="C365" s="1" t="s">
        <v>34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25">
      <c r="A366" s="1" t="s">
        <v>4</v>
      </c>
      <c r="B366" s="1" t="s">
        <v>35</v>
      </c>
      <c r="C366" s="1" t="s">
        <v>31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5">
      <c r="A367" s="1" t="s">
        <v>4</v>
      </c>
      <c r="B367" s="1" t="s">
        <v>35</v>
      </c>
      <c r="C367" s="1" t="s">
        <v>32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 s="1" t="s">
        <v>4</v>
      </c>
      <c r="B368" s="1" t="s">
        <v>35</v>
      </c>
      <c r="C368" s="1" t="s">
        <v>33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25">
      <c r="A369" s="1" t="s">
        <v>4</v>
      </c>
      <c r="B369" s="1" t="s">
        <v>35</v>
      </c>
      <c r="C369" s="1" t="s">
        <v>34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 s="1" t="s">
        <v>4</v>
      </c>
      <c r="B370" s="1" t="s">
        <v>36</v>
      </c>
      <c r="C370" s="1" t="s">
        <v>31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25">
      <c r="A371" s="1" t="s">
        <v>4</v>
      </c>
      <c r="B371" s="1" t="s">
        <v>36</v>
      </c>
      <c r="C371" s="1" t="s">
        <v>32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25">
      <c r="A372" s="1" t="s">
        <v>4</v>
      </c>
      <c r="B372" s="1" t="s">
        <v>36</v>
      </c>
      <c r="C372" s="1" t="s">
        <v>33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 s="1" t="s">
        <v>4</v>
      </c>
      <c r="B373" s="1" t="s">
        <v>36</v>
      </c>
      <c r="C373" s="1" t="s">
        <v>34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25">
      <c r="A374" s="1" t="s">
        <v>4</v>
      </c>
      <c r="B374" s="1" t="s">
        <v>40</v>
      </c>
      <c r="C374" s="1" t="s">
        <v>31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 s="1" t="s">
        <v>4</v>
      </c>
      <c r="B375" s="1" t="s">
        <v>40</v>
      </c>
      <c r="C375" s="1" t="s">
        <v>32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 x14ac:dyDescent="0.25">
      <c r="A376" s="1" t="s">
        <v>4</v>
      </c>
      <c r="B376" s="1" t="s">
        <v>40</v>
      </c>
      <c r="C376" s="1" t="s">
        <v>33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25">
      <c r="A377" s="1" t="s">
        <v>4</v>
      </c>
      <c r="B377" s="1" t="s">
        <v>40</v>
      </c>
      <c r="C377" s="1" t="s">
        <v>34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25">
      <c r="A378" s="1" t="s">
        <v>4</v>
      </c>
      <c r="B378" s="1" t="s">
        <v>41</v>
      </c>
      <c r="C378" s="1" t="s">
        <v>31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25">
      <c r="A379" s="1" t="s">
        <v>4</v>
      </c>
      <c r="B379" s="1" t="s">
        <v>41</v>
      </c>
      <c r="C379" s="1" t="s">
        <v>32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25">
      <c r="A380" s="1" t="s">
        <v>4</v>
      </c>
      <c r="B380" s="1" t="s">
        <v>41</v>
      </c>
      <c r="C380" s="1" t="s">
        <v>33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25">
      <c r="A381" s="1" t="s">
        <v>4</v>
      </c>
      <c r="B381" s="1" t="s">
        <v>41</v>
      </c>
      <c r="C381" s="1" t="s">
        <v>34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25">
      <c r="A382" s="1" t="s">
        <v>4</v>
      </c>
      <c r="B382" s="1" t="s">
        <v>39</v>
      </c>
      <c r="C382" s="1" t="s">
        <v>31</v>
      </c>
      <c r="D382">
        <v>5.2628411621541304E-2</v>
      </c>
      <c r="E382">
        <v>0</v>
      </c>
      <c r="F382">
        <v>6.4675448244056313E-2</v>
      </c>
      <c r="G382">
        <v>2.0223361586217216E-2</v>
      </c>
      <c r="H382">
        <v>2.0223361586217216E-2</v>
      </c>
      <c r="I382">
        <v>2.0223361586217216E-2</v>
      </c>
      <c r="J382">
        <v>2.0223361586217216E-2</v>
      </c>
      <c r="K382">
        <v>2.0223361586217216E-2</v>
      </c>
      <c r="L382">
        <v>2.0223361586217216E-2</v>
      </c>
      <c r="M382">
        <v>2.0223361586217216E-2</v>
      </c>
      <c r="N382">
        <v>2.0223361586217216E-2</v>
      </c>
      <c r="O382">
        <v>2.0223361586217216E-2</v>
      </c>
      <c r="P382">
        <v>2.0223361586217216E-2</v>
      </c>
      <c r="Q382">
        <v>2.0223361586217216E-2</v>
      </c>
      <c r="R382">
        <v>2.0223361586217216E-2</v>
      </c>
      <c r="S382">
        <v>4.6273329335621186E-2</v>
      </c>
      <c r="T382">
        <v>0</v>
      </c>
    </row>
    <row r="383" spans="1:20" x14ac:dyDescent="0.25">
      <c r="A383" s="1" t="s">
        <v>4</v>
      </c>
      <c r="B383" s="1" t="s">
        <v>39</v>
      </c>
      <c r="C383" s="1" t="s">
        <v>32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 s="1" t="s">
        <v>4</v>
      </c>
      <c r="B384" s="1" t="s">
        <v>39</v>
      </c>
      <c r="C384" s="1" t="s">
        <v>33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5">
      <c r="A385" s="1" t="s">
        <v>4</v>
      </c>
      <c r="B385" s="1" t="s">
        <v>39</v>
      </c>
      <c r="C385" s="1" t="s">
        <v>34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5">
      <c r="A386" s="1" t="s">
        <v>4</v>
      </c>
      <c r="B386" s="1" t="s">
        <v>44</v>
      </c>
      <c r="C386" s="1" t="s">
        <v>31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25">
      <c r="A387" s="1" t="s">
        <v>4</v>
      </c>
      <c r="B387" s="1" t="s">
        <v>44</v>
      </c>
      <c r="C387" s="1" t="s">
        <v>32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25">
      <c r="A388" s="1" t="s">
        <v>4</v>
      </c>
      <c r="B388" s="1" t="s">
        <v>44</v>
      </c>
      <c r="C388" s="1" t="s">
        <v>33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25">
      <c r="A389" s="1" t="s">
        <v>4</v>
      </c>
      <c r="B389" s="1" t="s">
        <v>44</v>
      </c>
      <c r="C389" s="1" t="s">
        <v>34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25">
      <c r="A390" s="1" t="s">
        <v>4</v>
      </c>
      <c r="B390" s="1" t="s">
        <v>37</v>
      </c>
      <c r="C390" s="1" t="s">
        <v>31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25">
      <c r="A391" s="1" t="s">
        <v>4</v>
      </c>
      <c r="B391" s="1" t="s">
        <v>37</v>
      </c>
      <c r="C391" s="1" t="s">
        <v>32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25">
      <c r="A392" s="1" t="s">
        <v>4</v>
      </c>
      <c r="B392" s="1" t="s">
        <v>37</v>
      </c>
      <c r="C392" s="1" t="s">
        <v>33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25">
      <c r="A393" s="1" t="s">
        <v>4</v>
      </c>
      <c r="B393" s="1" t="s">
        <v>37</v>
      </c>
      <c r="C393" s="1" t="s">
        <v>34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25">
      <c r="A394" s="1" t="s">
        <v>4</v>
      </c>
      <c r="B394" s="1" t="s">
        <v>38</v>
      </c>
      <c r="C394" s="1" t="s">
        <v>31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25">
      <c r="A395" s="1" t="s">
        <v>4</v>
      </c>
      <c r="B395" s="1" t="s">
        <v>38</v>
      </c>
      <c r="C395" s="1" t="s">
        <v>32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25">
      <c r="A396" s="1" t="s">
        <v>4</v>
      </c>
      <c r="B396" s="1" t="s">
        <v>38</v>
      </c>
      <c r="C396" s="1" t="s">
        <v>33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25">
      <c r="A397" s="1" t="s">
        <v>4</v>
      </c>
      <c r="B397" s="1" t="s">
        <v>38</v>
      </c>
      <c r="C397" s="1" t="s">
        <v>34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25">
      <c r="A398" s="1" t="s">
        <v>4</v>
      </c>
      <c r="B398" s="1" t="s">
        <v>42</v>
      </c>
      <c r="C398" s="1" t="s">
        <v>31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25">
      <c r="A399" s="1" t="s">
        <v>4</v>
      </c>
      <c r="B399" s="1" t="s">
        <v>42</v>
      </c>
      <c r="C399" s="1" t="s">
        <v>32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25">
      <c r="A400" s="1" t="s">
        <v>4</v>
      </c>
      <c r="B400" s="1" t="s">
        <v>42</v>
      </c>
      <c r="C400" s="1" t="s">
        <v>33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25">
      <c r="A401" s="1" t="s">
        <v>4</v>
      </c>
      <c r="B401" s="1" t="s">
        <v>42</v>
      </c>
      <c r="C401" s="1" t="s">
        <v>34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25">
      <c r="A402" s="1" t="s">
        <v>4</v>
      </c>
      <c r="B402" s="1" t="s">
        <v>43</v>
      </c>
      <c r="C402" s="1" t="s">
        <v>31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25">
      <c r="A403" s="1" t="s">
        <v>4</v>
      </c>
      <c r="B403" s="1" t="s">
        <v>43</v>
      </c>
      <c r="C403" s="1" t="s">
        <v>32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5">
      <c r="A404" s="1" t="s">
        <v>4</v>
      </c>
      <c r="B404" s="1" t="s">
        <v>43</v>
      </c>
      <c r="C404" s="1" t="s">
        <v>33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5">
      <c r="A405" s="1" t="s">
        <v>4</v>
      </c>
      <c r="B405" s="1" t="s">
        <v>43</v>
      </c>
      <c r="C405" s="1" t="s">
        <v>34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25">
      <c r="A406" s="1" t="s">
        <v>4</v>
      </c>
      <c r="B406" s="1" t="s">
        <v>45</v>
      </c>
      <c r="C406" s="1" t="s">
        <v>31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25">
      <c r="A407" s="1" t="s">
        <v>4</v>
      </c>
      <c r="B407" s="1" t="s">
        <v>45</v>
      </c>
      <c r="C407" s="1" t="s">
        <v>32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25">
      <c r="A408" s="1" t="s">
        <v>4</v>
      </c>
      <c r="B408" s="1" t="s">
        <v>45</v>
      </c>
      <c r="C408" s="1" t="s">
        <v>33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25">
      <c r="A409" s="1" t="s">
        <v>4</v>
      </c>
      <c r="B409" s="1" t="s">
        <v>45</v>
      </c>
      <c r="C409" s="1" t="s">
        <v>34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 x14ac:dyDescent="0.25">
      <c r="A410" s="1" t="s">
        <v>4</v>
      </c>
      <c r="B410" s="1" t="s">
        <v>46</v>
      </c>
      <c r="C410" s="1" t="s">
        <v>31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25">
      <c r="A411" s="1" t="s">
        <v>4</v>
      </c>
      <c r="B411" s="1" t="s">
        <v>46</v>
      </c>
      <c r="C411" s="1" t="s">
        <v>32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 s="1" t="s">
        <v>4</v>
      </c>
      <c r="B412" s="1" t="s">
        <v>46</v>
      </c>
      <c r="C412" s="1" t="s">
        <v>33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25">
      <c r="A413" s="1" t="s">
        <v>4</v>
      </c>
      <c r="B413" s="1" t="s">
        <v>46</v>
      </c>
      <c r="C413" s="1" t="s">
        <v>34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25">
      <c r="A414" s="1" t="s">
        <v>4</v>
      </c>
      <c r="B414" s="1" t="s">
        <v>47</v>
      </c>
      <c r="C414" s="1" t="s">
        <v>31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25">
      <c r="A415" s="1" t="s">
        <v>4</v>
      </c>
      <c r="B415" s="1" t="s">
        <v>47</v>
      </c>
      <c r="C415" s="1" t="s">
        <v>32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 x14ac:dyDescent="0.25">
      <c r="A416" s="1" t="s">
        <v>4</v>
      </c>
      <c r="B416" s="1" t="s">
        <v>47</v>
      </c>
      <c r="C416" s="1" t="s">
        <v>33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 x14ac:dyDescent="0.25">
      <c r="A417" s="1" t="s">
        <v>4</v>
      </c>
      <c r="B417" s="1" t="s">
        <v>47</v>
      </c>
      <c r="C417" s="1" t="s">
        <v>34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25">
      <c r="A418" s="1" t="s">
        <v>4</v>
      </c>
      <c r="B418" s="1" t="s">
        <v>48</v>
      </c>
      <c r="C418" s="1" t="s">
        <v>31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5">
      <c r="A419" s="1" t="s">
        <v>4</v>
      </c>
      <c r="B419" s="1" t="s">
        <v>48</v>
      </c>
      <c r="C419" s="1" t="s">
        <v>32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25">
      <c r="A420" s="1" t="s">
        <v>4</v>
      </c>
      <c r="B420" s="1" t="s">
        <v>48</v>
      </c>
      <c r="C420" s="1" t="s">
        <v>33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x14ac:dyDescent="0.25">
      <c r="A421" s="1" t="s">
        <v>4</v>
      </c>
      <c r="B421" s="1" t="s">
        <v>48</v>
      </c>
      <c r="C421" s="1" t="s">
        <v>34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 x14ac:dyDescent="0.25">
      <c r="A422" s="1" t="s">
        <v>4</v>
      </c>
      <c r="B422" s="1" t="s">
        <v>49</v>
      </c>
      <c r="C422" s="1" t="s">
        <v>31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 x14ac:dyDescent="0.25">
      <c r="A423" s="1" t="s">
        <v>4</v>
      </c>
      <c r="B423" s="1" t="s">
        <v>49</v>
      </c>
      <c r="C423" s="1" t="s">
        <v>32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x14ac:dyDescent="0.25">
      <c r="A424" s="1" t="s">
        <v>4</v>
      </c>
      <c r="B424" s="1" t="s">
        <v>49</v>
      </c>
      <c r="C424" s="1" t="s">
        <v>33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5">
      <c r="A425" s="1" t="s">
        <v>4</v>
      </c>
      <c r="B425" s="1" t="s">
        <v>49</v>
      </c>
      <c r="C425" s="1" t="s">
        <v>34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25">
      <c r="A426" s="1" t="s">
        <v>4</v>
      </c>
      <c r="B426" s="1" t="s">
        <v>535</v>
      </c>
      <c r="C426" s="1" t="s">
        <v>31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25">
      <c r="A427" s="1" t="s">
        <v>4</v>
      </c>
      <c r="B427" s="1" t="s">
        <v>535</v>
      </c>
      <c r="C427" s="1" t="s">
        <v>32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 x14ac:dyDescent="0.25">
      <c r="A428" s="1" t="s">
        <v>4</v>
      </c>
      <c r="B428" s="1" t="s">
        <v>535</v>
      </c>
      <c r="C428" s="1" t="s">
        <v>33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 x14ac:dyDescent="0.25">
      <c r="A429" s="1" t="s">
        <v>4</v>
      </c>
      <c r="B429" s="1" t="s">
        <v>535</v>
      </c>
      <c r="C429" s="1" t="s">
        <v>34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5">
      <c r="A430" s="1" t="s">
        <v>4</v>
      </c>
      <c r="B430" s="1" t="s">
        <v>538</v>
      </c>
      <c r="C430" s="1" t="s">
        <v>31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5">
      <c r="A431" s="1" t="s">
        <v>4</v>
      </c>
      <c r="B431" s="1" t="s">
        <v>538</v>
      </c>
      <c r="C431" s="1" t="s">
        <v>32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25">
      <c r="A432" s="1" t="s">
        <v>4</v>
      </c>
      <c r="B432" s="1" t="s">
        <v>538</v>
      </c>
      <c r="C432" s="1" t="s">
        <v>33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25">
      <c r="A433" s="1" t="s">
        <v>4</v>
      </c>
      <c r="B433" s="1" t="s">
        <v>538</v>
      </c>
      <c r="C433" s="1" t="s">
        <v>34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25">
      <c r="A434" s="1" t="s">
        <v>5</v>
      </c>
      <c r="B434" s="1" t="s">
        <v>30</v>
      </c>
      <c r="C434" s="1" t="s">
        <v>31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 s="1" t="s">
        <v>5</v>
      </c>
      <c r="B435" s="1" t="s">
        <v>30</v>
      </c>
      <c r="C435" s="1" t="s">
        <v>32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 s="1" t="s">
        <v>5</v>
      </c>
      <c r="B436" s="1" t="s">
        <v>30</v>
      </c>
      <c r="C436" s="1" t="s">
        <v>33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25">
      <c r="A437" s="1" t="s">
        <v>5</v>
      </c>
      <c r="B437" s="1" t="s">
        <v>30</v>
      </c>
      <c r="C437" s="1" t="s">
        <v>34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5">
      <c r="A438" s="1" t="s">
        <v>5</v>
      </c>
      <c r="B438" s="1" t="s">
        <v>35</v>
      </c>
      <c r="C438" s="1" t="s">
        <v>31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25">
      <c r="A439" s="1" t="s">
        <v>5</v>
      </c>
      <c r="B439" s="1" t="s">
        <v>35</v>
      </c>
      <c r="C439" s="1" t="s">
        <v>32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 s="1" t="s">
        <v>5</v>
      </c>
      <c r="B440" s="1" t="s">
        <v>35</v>
      </c>
      <c r="C440" s="1" t="s">
        <v>33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 s="1" t="s">
        <v>5</v>
      </c>
      <c r="B441" s="1" t="s">
        <v>35</v>
      </c>
      <c r="C441" s="1" t="s">
        <v>34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 s="1" t="s">
        <v>5</v>
      </c>
      <c r="B442" s="1" t="s">
        <v>36</v>
      </c>
      <c r="C442" s="1" t="s">
        <v>31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25">
      <c r="A443" s="1" t="s">
        <v>5</v>
      </c>
      <c r="B443" s="1" t="s">
        <v>36</v>
      </c>
      <c r="C443" s="1" t="s">
        <v>32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 s="1" t="s">
        <v>5</v>
      </c>
      <c r="B444" s="1" t="s">
        <v>36</v>
      </c>
      <c r="C444" s="1" t="s">
        <v>33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 s="1" t="s">
        <v>5</v>
      </c>
      <c r="B445" s="1" t="s">
        <v>36</v>
      </c>
      <c r="C445" s="1" t="s">
        <v>34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25">
      <c r="A446" s="1" t="s">
        <v>5</v>
      </c>
      <c r="B446" s="1" t="s">
        <v>40</v>
      </c>
      <c r="C446" s="1" t="s">
        <v>31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 s="1" t="s">
        <v>5</v>
      </c>
      <c r="B447" s="1" t="s">
        <v>40</v>
      </c>
      <c r="C447" s="1" t="s">
        <v>32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25">
      <c r="A448" s="1" t="s">
        <v>5</v>
      </c>
      <c r="B448" s="1" t="s">
        <v>40</v>
      </c>
      <c r="C448" s="1" t="s">
        <v>33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x14ac:dyDescent="0.25">
      <c r="A449" s="1" t="s">
        <v>5</v>
      </c>
      <c r="B449" s="1" t="s">
        <v>40</v>
      </c>
      <c r="C449" s="1" t="s">
        <v>34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25">
      <c r="A450" s="1" t="s">
        <v>5</v>
      </c>
      <c r="B450" s="1" t="s">
        <v>41</v>
      </c>
      <c r="C450" s="1" t="s">
        <v>31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 x14ac:dyDescent="0.25">
      <c r="A451" s="1" t="s">
        <v>5</v>
      </c>
      <c r="B451" s="1" t="s">
        <v>41</v>
      </c>
      <c r="C451" s="1" t="s">
        <v>32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x14ac:dyDescent="0.25">
      <c r="A452" s="1" t="s">
        <v>5</v>
      </c>
      <c r="B452" s="1" t="s">
        <v>41</v>
      </c>
      <c r="C452" s="1" t="s">
        <v>33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 x14ac:dyDescent="0.25">
      <c r="A453" s="1" t="s">
        <v>5</v>
      </c>
      <c r="B453" s="1" t="s">
        <v>41</v>
      </c>
      <c r="C453" s="1" t="s">
        <v>34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5">
      <c r="A454" s="1" t="s">
        <v>5</v>
      </c>
      <c r="B454" s="1" t="s">
        <v>39</v>
      </c>
      <c r="C454" s="1" t="s">
        <v>31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25">
      <c r="A455" s="1" t="s">
        <v>5</v>
      </c>
      <c r="B455" s="1" t="s">
        <v>39</v>
      </c>
      <c r="C455" s="1" t="s">
        <v>32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25">
      <c r="A456" s="1" t="s">
        <v>5</v>
      </c>
      <c r="B456" s="1" t="s">
        <v>39</v>
      </c>
      <c r="C456" s="1" t="s">
        <v>33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5">
      <c r="A457" s="1" t="s">
        <v>5</v>
      </c>
      <c r="B457" s="1" t="s">
        <v>39</v>
      </c>
      <c r="C457" s="1" t="s">
        <v>34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25">
      <c r="A458" s="1" t="s">
        <v>5</v>
      </c>
      <c r="B458" s="1" t="s">
        <v>44</v>
      </c>
      <c r="C458" s="1" t="s">
        <v>31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 s="1" t="s">
        <v>5</v>
      </c>
      <c r="B459" s="1" t="s">
        <v>44</v>
      </c>
      <c r="C459" s="1" t="s">
        <v>32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 s="1" t="s">
        <v>5</v>
      </c>
      <c r="B460" s="1" t="s">
        <v>44</v>
      </c>
      <c r="C460" s="1" t="s">
        <v>33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25">
      <c r="A461" s="1" t="s">
        <v>5</v>
      </c>
      <c r="B461" s="1" t="s">
        <v>44</v>
      </c>
      <c r="C461" s="1" t="s">
        <v>34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 x14ac:dyDescent="0.25">
      <c r="A462" s="1" t="s">
        <v>5</v>
      </c>
      <c r="B462" s="1" t="s">
        <v>37</v>
      </c>
      <c r="C462" s="1" t="s">
        <v>31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25">
      <c r="A463" s="1" t="s">
        <v>5</v>
      </c>
      <c r="B463" s="1" t="s">
        <v>37</v>
      </c>
      <c r="C463" s="1" t="s">
        <v>32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25">
      <c r="A464" s="1" t="s">
        <v>5</v>
      </c>
      <c r="B464" s="1" t="s">
        <v>37</v>
      </c>
      <c r="C464" s="1" t="s">
        <v>33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 x14ac:dyDescent="0.25">
      <c r="A465" s="1" t="s">
        <v>5</v>
      </c>
      <c r="B465" s="1" t="s">
        <v>37</v>
      </c>
      <c r="C465" s="1" t="s">
        <v>34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x14ac:dyDescent="0.25">
      <c r="A466" s="1" t="s">
        <v>5</v>
      </c>
      <c r="B466" s="1" t="s">
        <v>38</v>
      </c>
      <c r="C466" s="1" t="s">
        <v>31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25">
      <c r="A467" s="1" t="s">
        <v>5</v>
      </c>
      <c r="B467" s="1" t="s">
        <v>38</v>
      </c>
      <c r="C467" s="1" t="s">
        <v>32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25">
      <c r="A468" s="1" t="s">
        <v>5</v>
      </c>
      <c r="B468" s="1" t="s">
        <v>38</v>
      </c>
      <c r="C468" s="1" t="s">
        <v>33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25">
      <c r="A469" s="1" t="s">
        <v>5</v>
      </c>
      <c r="B469" s="1" t="s">
        <v>38</v>
      </c>
      <c r="C469" s="1" t="s">
        <v>34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 x14ac:dyDescent="0.25">
      <c r="A470" s="1" t="s">
        <v>5</v>
      </c>
      <c r="B470" s="1" t="s">
        <v>42</v>
      </c>
      <c r="C470" s="1" t="s">
        <v>31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 x14ac:dyDescent="0.25">
      <c r="A471" s="1" t="s">
        <v>5</v>
      </c>
      <c r="B471" s="1" t="s">
        <v>42</v>
      </c>
      <c r="C471" s="1" t="s">
        <v>32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25">
      <c r="A472" s="1" t="s">
        <v>5</v>
      </c>
      <c r="B472" s="1" t="s">
        <v>42</v>
      </c>
      <c r="C472" s="1" t="s">
        <v>33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 x14ac:dyDescent="0.25">
      <c r="A473" s="1" t="s">
        <v>5</v>
      </c>
      <c r="B473" s="1" t="s">
        <v>42</v>
      </c>
      <c r="C473" s="1" t="s">
        <v>34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5">
      <c r="A474" s="1" t="s">
        <v>5</v>
      </c>
      <c r="B474" s="1" t="s">
        <v>43</v>
      </c>
      <c r="C474" s="1" t="s">
        <v>31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5">
      <c r="A475" s="1" t="s">
        <v>5</v>
      </c>
      <c r="B475" s="1" t="s">
        <v>43</v>
      </c>
      <c r="C475" s="1" t="s">
        <v>32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25">
      <c r="A476" s="1" t="s">
        <v>5</v>
      </c>
      <c r="B476" s="1" t="s">
        <v>43</v>
      </c>
      <c r="C476" s="1" t="s">
        <v>33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25">
      <c r="A477" s="1" t="s">
        <v>5</v>
      </c>
      <c r="B477" s="1" t="s">
        <v>43</v>
      </c>
      <c r="C477" s="1" t="s">
        <v>34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 x14ac:dyDescent="0.25">
      <c r="A478" s="1" t="s">
        <v>5</v>
      </c>
      <c r="B478" s="1" t="s">
        <v>45</v>
      </c>
      <c r="C478" s="1" t="s">
        <v>31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 x14ac:dyDescent="0.25">
      <c r="A479" s="1" t="s">
        <v>5</v>
      </c>
      <c r="B479" s="1" t="s">
        <v>45</v>
      </c>
      <c r="C479" s="1" t="s">
        <v>32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x14ac:dyDescent="0.25">
      <c r="A480" s="1" t="s">
        <v>5</v>
      </c>
      <c r="B480" s="1" t="s">
        <v>45</v>
      </c>
      <c r="C480" s="1" t="s">
        <v>33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x14ac:dyDescent="0.25">
      <c r="A481" s="1" t="s">
        <v>5</v>
      </c>
      <c r="B481" s="1" t="s">
        <v>45</v>
      </c>
      <c r="C481" s="1" t="s">
        <v>34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25">
      <c r="A482" s="1" t="s">
        <v>5</v>
      </c>
      <c r="B482" s="1" t="s">
        <v>46</v>
      </c>
      <c r="C482" s="1" t="s">
        <v>31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 x14ac:dyDescent="0.25">
      <c r="A483" s="1" t="s">
        <v>5</v>
      </c>
      <c r="B483" s="1" t="s">
        <v>46</v>
      </c>
      <c r="C483" s="1" t="s">
        <v>32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25">
      <c r="A484" s="1" t="s">
        <v>5</v>
      </c>
      <c r="B484" s="1" t="s">
        <v>46</v>
      </c>
      <c r="C484" s="1" t="s">
        <v>33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25">
      <c r="A485" s="1" t="s">
        <v>5</v>
      </c>
      <c r="B485" s="1" t="s">
        <v>46</v>
      </c>
      <c r="C485" s="1" t="s">
        <v>34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25">
      <c r="A486" s="1" t="s">
        <v>5</v>
      </c>
      <c r="B486" s="1" t="s">
        <v>47</v>
      </c>
      <c r="C486" s="1" t="s">
        <v>31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25">
      <c r="A487" s="1" t="s">
        <v>5</v>
      </c>
      <c r="B487" s="1" t="s">
        <v>47</v>
      </c>
      <c r="C487" s="1" t="s">
        <v>32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25">
      <c r="A488" s="1" t="s">
        <v>5</v>
      </c>
      <c r="B488" s="1" t="s">
        <v>47</v>
      </c>
      <c r="C488" s="1" t="s">
        <v>33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25">
      <c r="A489" s="1" t="s">
        <v>5</v>
      </c>
      <c r="B489" s="1" t="s">
        <v>47</v>
      </c>
      <c r="C489" s="1" t="s">
        <v>34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 x14ac:dyDescent="0.25">
      <c r="A490" s="1" t="s">
        <v>5</v>
      </c>
      <c r="B490" s="1" t="s">
        <v>48</v>
      </c>
      <c r="C490" s="1" t="s">
        <v>31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 x14ac:dyDescent="0.25">
      <c r="A491" s="1" t="s">
        <v>5</v>
      </c>
      <c r="B491" s="1" t="s">
        <v>48</v>
      </c>
      <c r="C491" s="1" t="s">
        <v>32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 x14ac:dyDescent="0.25">
      <c r="A492" s="1" t="s">
        <v>5</v>
      </c>
      <c r="B492" s="1" t="s">
        <v>48</v>
      </c>
      <c r="C492" s="1" t="s">
        <v>33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25">
      <c r="A493" s="1" t="s">
        <v>5</v>
      </c>
      <c r="B493" s="1" t="s">
        <v>48</v>
      </c>
      <c r="C493" s="1" t="s">
        <v>34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 x14ac:dyDescent="0.25">
      <c r="A494" s="1" t="s">
        <v>5</v>
      </c>
      <c r="B494" s="1" t="s">
        <v>49</v>
      </c>
      <c r="C494" s="1" t="s">
        <v>31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 x14ac:dyDescent="0.25">
      <c r="A495" s="1" t="s">
        <v>5</v>
      </c>
      <c r="B495" s="1" t="s">
        <v>49</v>
      </c>
      <c r="C495" s="1" t="s">
        <v>32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25">
      <c r="A496" s="1" t="s">
        <v>5</v>
      </c>
      <c r="B496" s="1" t="s">
        <v>49</v>
      </c>
      <c r="C496" s="1" t="s">
        <v>33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25">
      <c r="A497" s="1" t="s">
        <v>5</v>
      </c>
      <c r="B497" s="1" t="s">
        <v>49</v>
      </c>
      <c r="C497" s="1" t="s">
        <v>34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25">
      <c r="A498" s="1" t="s">
        <v>5</v>
      </c>
      <c r="B498" s="1" t="s">
        <v>535</v>
      </c>
      <c r="C498" s="1" t="s">
        <v>31</v>
      </c>
      <c r="D498">
        <v>0</v>
      </c>
      <c r="E498">
        <v>6.0000000000000001E-3</v>
      </c>
      <c r="F498">
        <v>2.4254332068762419E-2</v>
      </c>
      <c r="G498">
        <v>9.1927180989076582E-2</v>
      </c>
      <c r="H498">
        <v>0.34280540889359112</v>
      </c>
      <c r="I498">
        <v>0.22948933479114217</v>
      </c>
      <c r="J498">
        <v>0.16970499443468312</v>
      </c>
      <c r="K498">
        <v>0.16970499443468312</v>
      </c>
      <c r="L498">
        <v>0.16970499443468312</v>
      </c>
      <c r="M498">
        <v>0.16970499443468312</v>
      </c>
      <c r="N498">
        <v>0.16970499443468312</v>
      </c>
      <c r="O498">
        <v>0.16970499443468312</v>
      </c>
      <c r="P498">
        <v>0.16970499443468312</v>
      </c>
      <c r="Q498">
        <v>0.16970499443468312</v>
      </c>
      <c r="R498">
        <v>0.16970499443468312</v>
      </c>
      <c r="S498">
        <v>1.5464499636086426</v>
      </c>
      <c r="T498">
        <v>5.7350432704918983</v>
      </c>
    </row>
    <row r="499" spans="1:20" x14ac:dyDescent="0.25">
      <c r="A499" s="1" t="s">
        <v>5</v>
      </c>
      <c r="B499" s="1" t="s">
        <v>535</v>
      </c>
      <c r="C499" s="1" t="s">
        <v>32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 x14ac:dyDescent="0.25">
      <c r="A500" s="1" t="s">
        <v>5</v>
      </c>
      <c r="B500" s="1" t="s">
        <v>535</v>
      </c>
      <c r="C500" s="1" t="s">
        <v>33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5">
      <c r="A501" s="1" t="s">
        <v>5</v>
      </c>
      <c r="B501" s="1" t="s">
        <v>535</v>
      </c>
      <c r="C501" s="1" t="s">
        <v>34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 x14ac:dyDescent="0.25">
      <c r="A502" s="1" t="s">
        <v>5</v>
      </c>
      <c r="B502" s="1" t="s">
        <v>538</v>
      </c>
      <c r="C502" s="1" t="s">
        <v>31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 x14ac:dyDescent="0.25">
      <c r="A503" s="1" t="s">
        <v>5</v>
      </c>
      <c r="B503" s="1" t="s">
        <v>538</v>
      </c>
      <c r="C503" s="1" t="s">
        <v>32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5">
      <c r="A504" s="1" t="s">
        <v>5</v>
      </c>
      <c r="B504" s="1" t="s">
        <v>538</v>
      </c>
      <c r="C504" s="1" t="s">
        <v>33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x14ac:dyDescent="0.25">
      <c r="A505" s="1" t="s">
        <v>5</v>
      </c>
      <c r="B505" s="1" t="s">
        <v>538</v>
      </c>
      <c r="C505" s="1" t="s">
        <v>34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 x14ac:dyDescent="0.25">
      <c r="A506" s="1" t="s">
        <v>6</v>
      </c>
      <c r="B506" s="1" t="s">
        <v>30</v>
      </c>
      <c r="C506" s="1" t="s">
        <v>31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 x14ac:dyDescent="0.25">
      <c r="A507" s="1" t="s">
        <v>6</v>
      </c>
      <c r="B507" s="1" t="s">
        <v>30</v>
      </c>
      <c r="C507" s="1" t="s">
        <v>32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 x14ac:dyDescent="0.25">
      <c r="A508" s="1" t="s">
        <v>6</v>
      </c>
      <c r="B508" s="1" t="s">
        <v>30</v>
      </c>
      <c r="C508" s="1" t="s">
        <v>33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5">
      <c r="A509" s="1" t="s">
        <v>6</v>
      </c>
      <c r="B509" s="1" t="s">
        <v>30</v>
      </c>
      <c r="C509" s="1" t="s">
        <v>34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 x14ac:dyDescent="0.25">
      <c r="A510" s="1" t="s">
        <v>6</v>
      </c>
      <c r="B510" s="1" t="s">
        <v>35</v>
      </c>
      <c r="C510" s="1" t="s">
        <v>31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5">
      <c r="A511" s="1" t="s">
        <v>6</v>
      </c>
      <c r="B511" s="1" t="s">
        <v>35</v>
      </c>
      <c r="C511" s="1" t="s">
        <v>32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 x14ac:dyDescent="0.25">
      <c r="A512" s="1" t="s">
        <v>6</v>
      </c>
      <c r="B512" s="1" t="s">
        <v>35</v>
      </c>
      <c r="C512" s="1" t="s">
        <v>33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x14ac:dyDescent="0.25">
      <c r="A513" s="1" t="s">
        <v>6</v>
      </c>
      <c r="B513" s="1" t="s">
        <v>35</v>
      </c>
      <c r="C513" s="1" t="s">
        <v>34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25">
      <c r="A514" s="1" t="s">
        <v>6</v>
      </c>
      <c r="B514" s="1" t="s">
        <v>36</v>
      </c>
      <c r="C514" s="1" t="s">
        <v>31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25">
      <c r="A515" s="1" t="s">
        <v>6</v>
      </c>
      <c r="B515" s="1" t="s">
        <v>36</v>
      </c>
      <c r="C515" s="1" t="s">
        <v>32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 x14ac:dyDescent="0.25">
      <c r="A516" s="1" t="s">
        <v>6</v>
      </c>
      <c r="B516" s="1" t="s">
        <v>36</v>
      </c>
      <c r="C516" s="1" t="s">
        <v>33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 x14ac:dyDescent="0.25">
      <c r="A517" s="1" t="s">
        <v>6</v>
      </c>
      <c r="B517" s="1" t="s">
        <v>36</v>
      </c>
      <c r="C517" s="1" t="s">
        <v>34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25">
      <c r="A518" s="1" t="s">
        <v>6</v>
      </c>
      <c r="B518" s="1" t="s">
        <v>40</v>
      </c>
      <c r="C518" s="1" t="s">
        <v>31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x14ac:dyDescent="0.25">
      <c r="A519" s="1" t="s">
        <v>6</v>
      </c>
      <c r="B519" s="1" t="s">
        <v>40</v>
      </c>
      <c r="C519" s="1" t="s">
        <v>32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 x14ac:dyDescent="0.25">
      <c r="A520" s="1" t="s">
        <v>6</v>
      </c>
      <c r="B520" s="1" t="s">
        <v>40</v>
      </c>
      <c r="C520" s="1" t="s">
        <v>33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 s="1" t="s">
        <v>6</v>
      </c>
      <c r="B521" s="1" t="s">
        <v>40</v>
      </c>
      <c r="C521" s="1" t="s">
        <v>34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25">
      <c r="A522" s="1" t="s">
        <v>6</v>
      </c>
      <c r="B522" s="1" t="s">
        <v>41</v>
      </c>
      <c r="C522" s="1" t="s">
        <v>31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 x14ac:dyDescent="0.25">
      <c r="A523" s="1" t="s">
        <v>6</v>
      </c>
      <c r="B523" s="1" t="s">
        <v>41</v>
      </c>
      <c r="C523" s="1" t="s">
        <v>32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 s="1" t="s">
        <v>6</v>
      </c>
      <c r="B524" s="1" t="s">
        <v>41</v>
      </c>
      <c r="C524" s="1" t="s">
        <v>33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5">
      <c r="A525" s="1" t="s">
        <v>6</v>
      </c>
      <c r="B525" s="1" t="s">
        <v>41</v>
      </c>
      <c r="C525" s="1" t="s">
        <v>34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5">
      <c r="A526" s="1" t="s">
        <v>6</v>
      </c>
      <c r="B526" s="1" t="s">
        <v>39</v>
      </c>
      <c r="C526" s="1" t="s">
        <v>31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25">
      <c r="A527" s="1" t="s">
        <v>6</v>
      </c>
      <c r="B527" s="1" t="s">
        <v>39</v>
      </c>
      <c r="C527" s="1" t="s">
        <v>32</v>
      </c>
      <c r="D527">
        <v>0</v>
      </c>
      <c r="E527">
        <v>0</v>
      </c>
      <c r="F527">
        <v>1.8268106579886528E-3</v>
      </c>
      <c r="G527">
        <v>1.1557868062946539E-2</v>
      </c>
      <c r="H527">
        <v>4.485857901277672E-2</v>
      </c>
      <c r="I527">
        <v>0.16831168442128883</v>
      </c>
      <c r="J527">
        <v>0.10285997663912937</v>
      </c>
      <c r="K527">
        <v>0.11095724597739164</v>
      </c>
      <c r="L527">
        <v>0.11272236753111332</v>
      </c>
      <c r="M527">
        <v>0.1259651057616781</v>
      </c>
      <c r="N527">
        <v>0.12943050790266894</v>
      </c>
      <c r="O527">
        <v>9.1306187450666682E-2</v>
      </c>
      <c r="P527">
        <v>0.10434805859634538</v>
      </c>
      <c r="Q527">
        <v>0.10582903325852348</v>
      </c>
      <c r="R527">
        <v>0.11671071272430303</v>
      </c>
      <c r="S527">
        <v>0.14209327486812459</v>
      </c>
      <c r="T527">
        <v>9.9033383266680861E-2</v>
      </c>
    </row>
    <row r="528" spans="1:20" x14ac:dyDescent="0.25">
      <c r="A528" s="1" t="s">
        <v>6</v>
      </c>
      <c r="B528" s="1" t="s">
        <v>39</v>
      </c>
      <c r="C528" s="1" t="s">
        <v>33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 x14ac:dyDescent="0.25">
      <c r="A529" s="1" t="s">
        <v>6</v>
      </c>
      <c r="B529" s="1" t="s">
        <v>39</v>
      </c>
      <c r="C529" s="1" t="s">
        <v>34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 x14ac:dyDescent="0.25">
      <c r="A530" s="1" t="s">
        <v>6</v>
      </c>
      <c r="B530" s="1" t="s">
        <v>44</v>
      </c>
      <c r="C530" s="1" t="s">
        <v>31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 x14ac:dyDescent="0.25">
      <c r="A531" s="1" t="s">
        <v>6</v>
      </c>
      <c r="B531" s="1" t="s">
        <v>44</v>
      </c>
      <c r="C531" s="1" t="s">
        <v>32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 x14ac:dyDescent="0.25">
      <c r="A532" s="1" t="s">
        <v>6</v>
      </c>
      <c r="B532" s="1" t="s">
        <v>44</v>
      </c>
      <c r="C532" s="1" t="s">
        <v>33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25">
      <c r="A533" s="1" t="s">
        <v>6</v>
      </c>
      <c r="B533" s="1" t="s">
        <v>44</v>
      </c>
      <c r="C533" s="1" t="s">
        <v>34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 x14ac:dyDescent="0.25">
      <c r="A534" s="1" t="s">
        <v>6</v>
      </c>
      <c r="B534" s="1" t="s">
        <v>37</v>
      </c>
      <c r="C534" s="1" t="s">
        <v>31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 x14ac:dyDescent="0.25">
      <c r="A535" s="1" t="s">
        <v>6</v>
      </c>
      <c r="B535" s="1" t="s">
        <v>37</v>
      </c>
      <c r="C535" s="1" t="s">
        <v>32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x14ac:dyDescent="0.25">
      <c r="A536" s="1" t="s">
        <v>6</v>
      </c>
      <c r="B536" s="1" t="s">
        <v>37</v>
      </c>
      <c r="C536" s="1" t="s">
        <v>33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 x14ac:dyDescent="0.25">
      <c r="A537" s="1" t="s">
        <v>6</v>
      </c>
      <c r="B537" s="1" t="s">
        <v>37</v>
      </c>
      <c r="C537" s="1" t="s">
        <v>34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 x14ac:dyDescent="0.25">
      <c r="A538" s="1" t="s">
        <v>6</v>
      </c>
      <c r="B538" s="1" t="s">
        <v>38</v>
      </c>
      <c r="C538" s="1" t="s">
        <v>31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 x14ac:dyDescent="0.25">
      <c r="A539" s="1" t="s">
        <v>6</v>
      </c>
      <c r="B539" s="1" t="s">
        <v>38</v>
      </c>
      <c r="C539" s="1" t="s">
        <v>32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5.0335834078607108E-3</v>
      </c>
      <c r="J539">
        <v>2.1314117170483697E-2</v>
      </c>
      <c r="K539">
        <v>8.1027153650088751E-2</v>
      </c>
      <c r="L539">
        <v>0.30239659521802037</v>
      </c>
      <c r="M539">
        <v>1.1230621072931819</v>
      </c>
      <c r="N539">
        <v>1.458229471301681</v>
      </c>
      <c r="O539">
        <v>1.2747556101553403</v>
      </c>
      <c r="P539">
        <v>0.88781363123226076</v>
      </c>
      <c r="Q539">
        <v>0.94661983171719166</v>
      </c>
      <c r="R539">
        <v>1.3829758565259646E-2</v>
      </c>
      <c r="S539">
        <v>1.6276512046185025</v>
      </c>
      <c r="T539">
        <v>1.9628185686270023</v>
      </c>
    </row>
    <row r="540" spans="1:20" x14ac:dyDescent="0.25">
      <c r="A540" s="1" t="s">
        <v>6</v>
      </c>
      <c r="B540" s="1" t="s">
        <v>38</v>
      </c>
      <c r="C540" s="1" t="s">
        <v>33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 x14ac:dyDescent="0.25">
      <c r="A541" s="1" t="s">
        <v>6</v>
      </c>
      <c r="B541" s="1" t="s">
        <v>38</v>
      </c>
      <c r="C541" s="1" t="s">
        <v>34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25">
      <c r="A542" s="1" t="s">
        <v>6</v>
      </c>
      <c r="B542" s="1" t="s">
        <v>42</v>
      </c>
      <c r="C542" s="1" t="s">
        <v>31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x14ac:dyDescent="0.25">
      <c r="A543" s="1" t="s">
        <v>6</v>
      </c>
      <c r="B543" s="1" t="s">
        <v>42</v>
      </c>
      <c r="C543" s="1" t="s">
        <v>32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x14ac:dyDescent="0.25">
      <c r="A544" s="1" t="s">
        <v>6</v>
      </c>
      <c r="B544" s="1" t="s">
        <v>42</v>
      </c>
      <c r="C544" s="1" t="s">
        <v>33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5">
      <c r="A545" s="1" t="s">
        <v>6</v>
      </c>
      <c r="B545" s="1" t="s">
        <v>42</v>
      </c>
      <c r="C545" s="1" t="s">
        <v>34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x14ac:dyDescent="0.25">
      <c r="A546" s="1" t="s">
        <v>6</v>
      </c>
      <c r="B546" s="1" t="s">
        <v>43</v>
      </c>
      <c r="C546" s="1" t="s">
        <v>31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5">
      <c r="A547" s="1" t="s">
        <v>6</v>
      </c>
      <c r="B547" s="1" t="s">
        <v>43</v>
      </c>
      <c r="C547" s="1" t="s">
        <v>32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25">
      <c r="A548" s="1" t="s">
        <v>6</v>
      </c>
      <c r="B548" s="1" t="s">
        <v>43</v>
      </c>
      <c r="C548" s="1" t="s">
        <v>33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5">
      <c r="A549" s="1" t="s">
        <v>6</v>
      </c>
      <c r="B549" s="1" t="s">
        <v>43</v>
      </c>
      <c r="C549" s="1" t="s">
        <v>34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 x14ac:dyDescent="0.25">
      <c r="A550" s="1" t="s">
        <v>6</v>
      </c>
      <c r="B550" s="1" t="s">
        <v>45</v>
      </c>
      <c r="C550" s="1" t="s">
        <v>31</v>
      </c>
      <c r="D550">
        <v>0</v>
      </c>
      <c r="E550">
        <v>4.2473924050632911E-3</v>
      </c>
      <c r="F550">
        <v>1.7982167931816069E-2</v>
      </c>
      <c r="G550">
        <v>6.9064097261512039E-2</v>
      </c>
      <c r="H550">
        <v>4.9573489250706579E-2</v>
      </c>
      <c r="I550">
        <v>3.7998349181336231E-2</v>
      </c>
      <c r="J550">
        <v>3.9683895308010107E-2</v>
      </c>
      <c r="K550">
        <v>4.0366623644306855E-2</v>
      </c>
      <c r="L550">
        <v>3.422384437218965E-2</v>
      </c>
      <c r="M550">
        <v>3.3321455399181667E-2</v>
      </c>
      <c r="N550">
        <v>3.5728486165590392E-2</v>
      </c>
      <c r="O550">
        <v>3.5728486165590392E-2</v>
      </c>
      <c r="P550">
        <v>3.5728486165590392E-2</v>
      </c>
      <c r="Q550">
        <v>3.5728486165590392E-2</v>
      </c>
      <c r="R550">
        <v>3.5728486165590392E-2</v>
      </c>
      <c r="S550">
        <v>0</v>
      </c>
      <c r="T550">
        <v>0</v>
      </c>
    </row>
    <row r="551" spans="1:20" x14ac:dyDescent="0.25">
      <c r="A551" s="1" t="s">
        <v>6</v>
      </c>
      <c r="B551" s="1" t="s">
        <v>45</v>
      </c>
      <c r="C551" s="1" t="s">
        <v>32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 x14ac:dyDescent="0.25">
      <c r="A552" s="1" t="s">
        <v>6</v>
      </c>
      <c r="B552" s="1" t="s">
        <v>45</v>
      </c>
      <c r="C552" s="1" t="s">
        <v>33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 x14ac:dyDescent="0.25">
      <c r="A553" s="1" t="s">
        <v>6</v>
      </c>
      <c r="B553" s="1" t="s">
        <v>45</v>
      </c>
      <c r="C553" s="1" t="s">
        <v>34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25">
      <c r="A554" s="1" t="s">
        <v>6</v>
      </c>
      <c r="B554" s="1" t="s">
        <v>46</v>
      </c>
      <c r="C554" s="1" t="s">
        <v>31</v>
      </c>
      <c r="D554">
        <v>0</v>
      </c>
      <c r="E554">
        <v>5.7053544303797442E-3</v>
      </c>
      <c r="F554">
        <v>2.3357905723689447E-2</v>
      </c>
      <c r="G554">
        <v>8.8603930136084683E-2</v>
      </c>
      <c r="H554">
        <v>0.28035506060936449</v>
      </c>
      <c r="I554">
        <v>0.16633127290373223</v>
      </c>
      <c r="J554">
        <v>0.17434561683638633</v>
      </c>
      <c r="K554">
        <v>0.15992233760428692</v>
      </c>
      <c r="L554">
        <v>0.14752891469093851</v>
      </c>
      <c r="M554">
        <v>0.11517375568324044</v>
      </c>
      <c r="N554">
        <v>0.13852271993727677</v>
      </c>
      <c r="O554">
        <v>0.13852271993727677</v>
      </c>
      <c r="P554">
        <v>0.13852271993727677</v>
      </c>
      <c r="Q554">
        <v>0.13852271993727677</v>
      </c>
      <c r="R554">
        <v>0.13852271993727677</v>
      </c>
      <c r="S554">
        <v>0</v>
      </c>
      <c r="T554">
        <v>0</v>
      </c>
    </row>
    <row r="555" spans="1:20" x14ac:dyDescent="0.25">
      <c r="A555" s="1" t="s">
        <v>6</v>
      </c>
      <c r="B555" s="1" t="s">
        <v>46</v>
      </c>
      <c r="C555" s="1" t="s">
        <v>32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25">
      <c r="A556" s="1" t="s">
        <v>6</v>
      </c>
      <c r="B556" s="1" t="s">
        <v>46</v>
      </c>
      <c r="C556" s="1" t="s">
        <v>33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25">
      <c r="A557" s="1" t="s">
        <v>6</v>
      </c>
      <c r="B557" s="1" t="s">
        <v>46</v>
      </c>
      <c r="C557" s="1" t="s">
        <v>34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 s="1" t="s">
        <v>6</v>
      </c>
      <c r="B558" s="1" t="s">
        <v>47</v>
      </c>
      <c r="C558" s="1" t="s">
        <v>31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25">
      <c r="A559" s="1" t="s">
        <v>6</v>
      </c>
      <c r="B559" s="1" t="s">
        <v>47</v>
      </c>
      <c r="C559" s="1" t="s">
        <v>32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25">
      <c r="A560" s="1" t="s">
        <v>6</v>
      </c>
      <c r="B560" s="1" t="s">
        <v>47</v>
      </c>
      <c r="C560" s="1" t="s">
        <v>33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25">
      <c r="A561" s="1" t="s">
        <v>6</v>
      </c>
      <c r="B561" s="1" t="s">
        <v>47</v>
      </c>
      <c r="C561" s="1" t="s">
        <v>34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 x14ac:dyDescent="0.25">
      <c r="A562" s="1" t="s">
        <v>6</v>
      </c>
      <c r="B562" s="1" t="s">
        <v>48</v>
      </c>
      <c r="C562" s="1" t="s">
        <v>31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5">
      <c r="A563" s="1" t="s">
        <v>6</v>
      </c>
      <c r="B563" s="1" t="s">
        <v>48</v>
      </c>
      <c r="C563" s="1" t="s">
        <v>32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 x14ac:dyDescent="0.25">
      <c r="A564" s="1" t="s">
        <v>6</v>
      </c>
      <c r="B564" s="1" t="s">
        <v>48</v>
      </c>
      <c r="C564" s="1" t="s">
        <v>33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25">
      <c r="A565" s="1" t="s">
        <v>6</v>
      </c>
      <c r="B565" s="1" t="s">
        <v>48</v>
      </c>
      <c r="C565" s="1" t="s">
        <v>34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25">
      <c r="A566" s="1" t="s">
        <v>6</v>
      </c>
      <c r="B566" s="1" t="s">
        <v>49</v>
      </c>
      <c r="C566" s="1" t="s">
        <v>31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25">
      <c r="A567" s="1" t="s">
        <v>6</v>
      </c>
      <c r="B567" s="1" t="s">
        <v>49</v>
      </c>
      <c r="C567" s="1" t="s">
        <v>32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5">
      <c r="A568" s="1" t="s">
        <v>6</v>
      </c>
      <c r="B568" s="1" t="s">
        <v>49</v>
      </c>
      <c r="C568" s="1" t="s">
        <v>33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 x14ac:dyDescent="0.25">
      <c r="A569" s="1" t="s">
        <v>6</v>
      </c>
      <c r="B569" s="1" t="s">
        <v>49</v>
      </c>
      <c r="C569" s="1" t="s">
        <v>34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 x14ac:dyDescent="0.25">
      <c r="A570" s="1" t="s">
        <v>6</v>
      </c>
      <c r="B570" s="1" t="s">
        <v>535</v>
      </c>
      <c r="C570" s="1" t="s">
        <v>31</v>
      </c>
      <c r="D570">
        <v>0</v>
      </c>
      <c r="E570">
        <v>3.6463519810110041E-3</v>
      </c>
      <c r="F570">
        <v>1.7093619983494089E-2</v>
      </c>
      <c r="G570">
        <v>6.538083652230342E-2</v>
      </c>
      <c r="H570">
        <v>0.24439223487443609</v>
      </c>
      <c r="I570">
        <v>0.17478165869113421</v>
      </c>
      <c r="J570">
        <v>0.37755564488716475</v>
      </c>
      <c r="K570">
        <v>0.84511048998830374</v>
      </c>
      <c r="L570">
        <v>0.88979311098564962</v>
      </c>
      <c r="M570">
        <v>2.0806330404822719</v>
      </c>
      <c r="N570">
        <v>1.3973394754920769</v>
      </c>
      <c r="O570">
        <v>0.85597412507364623</v>
      </c>
      <c r="P570">
        <v>1.0411686953422816</v>
      </c>
      <c r="Q570">
        <v>1.0621985355452117</v>
      </c>
      <c r="R570">
        <v>1.3970772633695816</v>
      </c>
      <c r="S570">
        <v>10.67697592828412</v>
      </c>
      <c r="T570">
        <v>39.583923735849851</v>
      </c>
    </row>
    <row r="571" spans="1:20" x14ac:dyDescent="0.25">
      <c r="A571" s="1" t="s">
        <v>6</v>
      </c>
      <c r="B571" s="1" t="s">
        <v>535</v>
      </c>
      <c r="C571" s="1" t="s">
        <v>32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5">
      <c r="A572" s="1" t="s">
        <v>6</v>
      </c>
      <c r="B572" s="1" t="s">
        <v>535</v>
      </c>
      <c r="C572" s="1" t="s">
        <v>33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25">
      <c r="A573" s="1" t="s">
        <v>6</v>
      </c>
      <c r="B573" s="1" t="s">
        <v>535</v>
      </c>
      <c r="C573" s="1" t="s">
        <v>34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x14ac:dyDescent="0.25">
      <c r="A574" s="1" t="s">
        <v>6</v>
      </c>
      <c r="B574" s="1" t="s">
        <v>538</v>
      </c>
      <c r="C574" s="1" t="s">
        <v>31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25">
      <c r="A575" s="1" t="s">
        <v>6</v>
      </c>
      <c r="B575" s="1" t="s">
        <v>538</v>
      </c>
      <c r="C575" s="1" t="s">
        <v>32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5">
      <c r="A576" s="1" t="s">
        <v>6</v>
      </c>
      <c r="B576" s="1" t="s">
        <v>538</v>
      </c>
      <c r="C576" s="1" t="s">
        <v>33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 x14ac:dyDescent="0.25">
      <c r="A577" s="1" t="s">
        <v>6</v>
      </c>
      <c r="B577" s="1" t="s">
        <v>538</v>
      </c>
      <c r="C577" s="1" t="s">
        <v>34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25">
      <c r="A578" s="1" t="s">
        <v>7</v>
      </c>
      <c r="B578" s="1" t="s">
        <v>30</v>
      </c>
      <c r="C578" s="1" t="s">
        <v>31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 x14ac:dyDescent="0.25">
      <c r="A579" s="1" t="s">
        <v>7</v>
      </c>
      <c r="B579" s="1" t="s">
        <v>30</v>
      </c>
      <c r="C579" s="1" t="s">
        <v>32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 x14ac:dyDescent="0.25">
      <c r="A580" s="1" t="s">
        <v>7</v>
      </c>
      <c r="B580" s="1" t="s">
        <v>30</v>
      </c>
      <c r="C580" s="1" t="s">
        <v>33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 x14ac:dyDescent="0.25">
      <c r="A581" s="1" t="s">
        <v>7</v>
      </c>
      <c r="B581" s="1" t="s">
        <v>30</v>
      </c>
      <c r="C581" s="1" t="s">
        <v>34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 x14ac:dyDescent="0.25">
      <c r="A582" s="1" t="s">
        <v>7</v>
      </c>
      <c r="B582" s="1" t="s">
        <v>35</v>
      </c>
      <c r="C582" s="1" t="s">
        <v>31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25">
      <c r="A583" s="1" t="s">
        <v>7</v>
      </c>
      <c r="B583" s="1" t="s">
        <v>35</v>
      </c>
      <c r="C583" s="1" t="s">
        <v>32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25">
      <c r="A584" s="1" t="s">
        <v>7</v>
      </c>
      <c r="B584" s="1" t="s">
        <v>35</v>
      </c>
      <c r="C584" s="1" t="s">
        <v>33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25">
      <c r="A585" s="1" t="s">
        <v>7</v>
      </c>
      <c r="B585" s="1" t="s">
        <v>35</v>
      </c>
      <c r="C585" s="1" t="s">
        <v>34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25">
      <c r="A586" s="1" t="s">
        <v>7</v>
      </c>
      <c r="B586" s="1" t="s">
        <v>36</v>
      </c>
      <c r="C586" s="1" t="s">
        <v>31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25">
      <c r="A587" s="1" t="s">
        <v>7</v>
      </c>
      <c r="B587" s="1" t="s">
        <v>36</v>
      </c>
      <c r="C587" s="1" t="s">
        <v>32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25">
      <c r="A588" s="1" t="s">
        <v>7</v>
      </c>
      <c r="B588" s="1" t="s">
        <v>36</v>
      </c>
      <c r="C588" s="1" t="s">
        <v>33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 x14ac:dyDescent="0.25">
      <c r="A589" s="1" t="s">
        <v>7</v>
      </c>
      <c r="B589" s="1" t="s">
        <v>36</v>
      </c>
      <c r="C589" s="1" t="s">
        <v>34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x14ac:dyDescent="0.25">
      <c r="A590" s="1" t="s">
        <v>7</v>
      </c>
      <c r="B590" s="1" t="s">
        <v>40</v>
      </c>
      <c r="C590" s="1" t="s">
        <v>31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 s="1" t="s">
        <v>7</v>
      </c>
      <c r="B591" s="1" t="s">
        <v>40</v>
      </c>
      <c r="C591" s="1" t="s">
        <v>32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x14ac:dyDescent="0.25">
      <c r="A592" s="1" t="s">
        <v>7</v>
      </c>
      <c r="B592" s="1" t="s">
        <v>40</v>
      </c>
      <c r="C592" s="1" t="s">
        <v>33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 x14ac:dyDescent="0.25">
      <c r="A593" s="1" t="s">
        <v>7</v>
      </c>
      <c r="B593" s="1" t="s">
        <v>40</v>
      </c>
      <c r="C593" s="1" t="s">
        <v>34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 x14ac:dyDescent="0.25">
      <c r="A594" s="1" t="s">
        <v>7</v>
      </c>
      <c r="B594" s="1" t="s">
        <v>41</v>
      </c>
      <c r="C594" s="1" t="s">
        <v>31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25">
      <c r="A595" s="1" t="s">
        <v>7</v>
      </c>
      <c r="B595" s="1" t="s">
        <v>41</v>
      </c>
      <c r="C595" s="1" t="s">
        <v>32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 x14ac:dyDescent="0.25">
      <c r="A596" s="1" t="s">
        <v>7</v>
      </c>
      <c r="B596" s="1" t="s">
        <v>41</v>
      </c>
      <c r="C596" s="1" t="s">
        <v>33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 x14ac:dyDescent="0.25">
      <c r="A597" s="1" t="s">
        <v>7</v>
      </c>
      <c r="B597" s="1" t="s">
        <v>41</v>
      </c>
      <c r="C597" s="1" t="s">
        <v>34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 x14ac:dyDescent="0.25">
      <c r="A598" s="1" t="s">
        <v>7</v>
      </c>
      <c r="B598" s="1" t="s">
        <v>39</v>
      </c>
      <c r="C598" s="1" t="s">
        <v>31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 x14ac:dyDescent="0.25">
      <c r="A599" s="1" t="s">
        <v>7</v>
      </c>
      <c r="B599" s="1" t="s">
        <v>39</v>
      </c>
      <c r="C599" s="1" t="s">
        <v>32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 x14ac:dyDescent="0.25">
      <c r="A600" s="1" t="s">
        <v>7</v>
      </c>
      <c r="B600" s="1" t="s">
        <v>39</v>
      </c>
      <c r="C600" s="1" t="s">
        <v>33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25">
      <c r="A601" s="1" t="s">
        <v>7</v>
      </c>
      <c r="B601" s="1" t="s">
        <v>39</v>
      </c>
      <c r="C601" s="1" t="s">
        <v>34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x14ac:dyDescent="0.25">
      <c r="A602" s="1" t="s">
        <v>7</v>
      </c>
      <c r="B602" s="1" t="s">
        <v>44</v>
      </c>
      <c r="C602" s="1" t="s">
        <v>31</v>
      </c>
      <c r="D602">
        <v>0.64239868346679296</v>
      </c>
      <c r="E602">
        <v>0.18733568136999343</v>
      </c>
      <c r="F602">
        <v>0.11603008296161821</v>
      </c>
      <c r="G602">
        <v>0.27146601399649645</v>
      </c>
      <c r="H602">
        <v>0.18191246651674128</v>
      </c>
      <c r="I602">
        <v>0.12470015018719895</v>
      </c>
      <c r="J602">
        <v>4.8667478074121702E-2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4.8763406379790784E-2</v>
      </c>
      <c r="T602">
        <v>0.18278774366423686</v>
      </c>
    </row>
    <row r="603" spans="1:20" x14ac:dyDescent="0.25">
      <c r="A603" s="1" t="s">
        <v>7</v>
      </c>
      <c r="B603" s="1" t="s">
        <v>44</v>
      </c>
      <c r="C603" s="1" t="s">
        <v>32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 x14ac:dyDescent="0.25">
      <c r="A604" s="1" t="s">
        <v>7</v>
      </c>
      <c r="B604" s="1" t="s">
        <v>44</v>
      </c>
      <c r="C604" s="1" t="s">
        <v>33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 x14ac:dyDescent="0.25">
      <c r="A605" s="1" t="s">
        <v>7</v>
      </c>
      <c r="B605" s="1" t="s">
        <v>44</v>
      </c>
      <c r="C605" s="1" t="s">
        <v>34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 x14ac:dyDescent="0.25">
      <c r="A606" s="1" t="s">
        <v>7</v>
      </c>
      <c r="B606" s="1" t="s">
        <v>37</v>
      </c>
      <c r="C606" s="1" t="s">
        <v>31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25">
      <c r="A607" s="1" t="s">
        <v>7</v>
      </c>
      <c r="B607" s="1" t="s">
        <v>37</v>
      </c>
      <c r="C607" s="1" t="s">
        <v>32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25">
      <c r="A608" s="1" t="s">
        <v>7</v>
      </c>
      <c r="B608" s="1" t="s">
        <v>37</v>
      </c>
      <c r="C608" s="1" t="s">
        <v>33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 x14ac:dyDescent="0.25">
      <c r="A609" s="1" t="s">
        <v>7</v>
      </c>
      <c r="B609" s="1" t="s">
        <v>37</v>
      </c>
      <c r="C609" s="1" t="s">
        <v>34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25">
      <c r="A610" s="1" t="s">
        <v>7</v>
      </c>
      <c r="B610" s="1" t="s">
        <v>38</v>
      </c>
      <c r="C610" s="1" t="s">
        <v>31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 x14ac:dyDescent="0.25">
      <c r="A611" s="1" t="s">
        <v>7</v>
      </c>
      <c r="B611" s="1" t="s">
        <v>38</v>
      </c>
      <c r="C611" s="1" t="s">
        <v>32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25">
      <c r="A612" s="1" t="s">
        <v>7</v>
      </c>
      <c r="B612" s="1" t="s">
        <v>38</v>
      </c>
      <c r="C612" s="1" t="s">
        <v>33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x14ac:dyDescent="0.25">
      <c r="A613" s="1" t="s">
        <v>7</v>
      </c>
      <c r="B613" s="1" t="s">
        <v>38</v>
      </c>
      <c r="C613" s="1" t="s">
        <v>34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25">
      <c r="A614" s="1" t="s">
        <v>7</v>
      </c>
      <c r="B614" s="1" t="s">
        <v>42</v>
      </c>
      <c r="C614" s="1" t="s">
        <v>31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25">
      <c r="A615" s="1" t="s">
        <v>7</v>
      </c>
      <c r="B615" s="1" t="s">
        <v>42</v>
      </c>
      <c r="C615" s="1" t="s">
        <v>32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x14ac:dyDescent="0.25">
      <c r="A616" s="1" t="s">
        <v>7</v>
      </c>
      <c r="B616" s="1" t="s">
        <v>42</v>
      </c>
      <c r="C616" s="1" t="s">
        <v>33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 x14ac:dyDescent="0.25">
      <c r="A617" s="1" t="s">
        <v>7</v>
      </c>
      <c r="B617" s="1" t="s">
        <v>42</v>
      </c>
      <c r="C617" s="1" t="s">
        <v>34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 x14ac:dyDescent="0.25">
      <c r="A618" s="1" t="s">
        <v>7</v>
      </c>
      <c r="B618" s="1" t="s">
        <v>43</v>
      </c>
      <c r="C618" s="1" t="s">
        <v>31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5">
      <c r="A619" s="1" t="s">
        <v>7</v>
      </c>
      <c r="B619" s="1" t="s">
        <v>43</v>
      </c>
      <c r="C619" s="1" t="s">
        <v>32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5">
      <c r="A620" s="1" t="s">
        <v>7</v>
      </c>
      <c r="B620" s="1" t="s">
        <v>43</v>
      </c>
      <c r="C620" s="1" t="s">
        <v>33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 x14ac:dyDescent="0.25">
      <c r="A621" s="1" t="s">
        <v>7</v>
      </c>
      <c r="B621" s="1" t="s">
        <v>43</v>
      </c>
      <c r="C621" s="1" t="s">
        <v>34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25">
      <c r="A622" s="1" t="s">
        <v>7</v>
      </c>
      <c r="B622" s="1" t="s">
        <v>45</v>
      </c>
      <c r="C622" s="1" t="s">
        <v>31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 x14ac:dyDescent="0.25">
      <c r="A623" s="1" t="s">
        <v>7</v>
      </c>
      <c r="B623" s="1" t="s">
        <v>45</v>
      </c>
      <c r="C623" s="1" t="s">
        <v>32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 x14ac:dyDescent="0.25">
      <c r="A624" s="1" t="s">
        <v>7</v>
      </c>
      <c r="B624" s="1" t="s">
        <v>45</v>
      </c>
      <c r="C624" s="1" t="s">
        <v>33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 x14ac:dyDescent="0.25">
      <c r="A625" s="1" t="s">
        <v>7</v>
      </c>
      <c r="B625" s="1" t="s">
        <v>45</v>
      </c>
      <c r="C625" s="1" t="s">
        <v>34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 x14ac:dyDescent="0.25">
      <c r="A626" s="1" t="s">
        <v>7</v>
      </c>
      <c r="B626" s="1" t="s">
        <v>46</v>
      </c>
      <c r="C626" s="1" t="s">
        <v>31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 x14ac:dyDescent="0.25">
      <c r="A627" s="1" t="s">
        <v>7</v>
      </c>
      <c r="B627" s="1" t="s">
        <v>46</v>
      </c>
      <c r="C627" s="1" t="s">
        <v>32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 x14ac:dyDescent="0.25">
      <c r="A628" s="1" t="s">
        <v>7</v>
      </c>
      <c r="B628" s="1" t="s">
        <v>46</v>
      </c>
      <c r="C628" s="1" t="s">
        <v>33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 x14ac:dyDescent="0.25">
      <c r="A629" s="1" t="s">
        <v>7</v>
      </c>
      <c r="B629" s="1" t="s">
        <v>46</v>
      </c>
      <c r="C629" s="1" t="s">
        <v>34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25">
      <c r="A630" s="1" t="s">
        <v>7</v>
      </c>
      <c r="B630" s="1" t="s">
        <v>47</v>
      </c>
      <c r="C630" s="1" t="s">
        <v>31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25">
      <c r="A631" s="1" t="s">
        <v>7</v>
      </c>
      <c r="B631" s="1" t="s">
        <v>47</v>
      </c>
      <c r="C631" s="1" t="s">
        <v>32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25">
      <c r="A632" s="1" t="s">
        <v>7</v>
      </c>
      <c r="B632" s="1" t="s">
        <v>47</v>
      </c>
      <c r="C632" s="1" t="s">
        <v>33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 x14ac:dyDescent="0.25">
      <c r="A633" s="1" t="s">
        <v>7</v>
      </c>
      <c r="B633" s="1" t="s">
        <v>47</v>
      </c>
      <c r="C633" s="1" t="s">
        <v>34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 x14ac:dyDescent="0.25">
      <c r="A634" s="1" t="s">
        <v>7</v>
      </c>
      <c r="B634" s="1" t="s">
        <v>48</v>
      </c>
      <c r="C634" s="1" t="s">
        <v>31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25">
      <c r="A635" s="1" t="s">
        <v>7</v>
      </c>
      <c r="B635" s="1" t="s">
        <v>48</v>
      </c>
      <c r="C635" s="1" t="s">
        <v>32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 x14ac:dyDescent="0.25">
      <c r="A636" s="1" t="s">
        <v>7</v>
      </c>
      <c r="B636" s="1" t="s">
        <v>48</v>
      </c>
      <c r="C636" s="1" t="s">
        <v>33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 x14ac:dyDescent="0.25">
      <c r="A637" s="1" t="s">
        <v>7</v>
      </c>
      <c r="B637" s="1" t="s">
        <v>48</v>
      </c>
      <c r="C637" s="1" t="s">
        <v>34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5">
      <c r="A638" s="1" t="s">
        <v>7</v>
      </c>
      <c r="B638" s="1" t="s">
        <v>49</v>
      </c>
      <c r="C638" s="1" t="s">
        <v>31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 s="1" t="s">
        <v>7</v>
      </c>
      <c r="B639" s="1" t="s">
        <v>49</v>
      </c>
      <c r="C639" s="1" t="s">
        <v>32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25">
      <c r="A640" s="1" t="s">
        <v>7</v>
      </c>
      <c r="B640" s="1" t="s">
        <v>49</v>
      </c>
      <c r="C640" s="1" t="s">
        <v>33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25">
      <c r="A641" s="1" t="s">
        <v>7</v>
      </c>
      <c r="B641" s="1" t="s">
        <v>49</v>
      </c>
      <c r="C641" s="1" t="s">
        <v>34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25">
      <c r="A642" s="1" t="s">
        <v>7</v>
      </c>
      <c r="B642" s="1" t="s">
        <v>535</v>
      </c>
      <c r="C642" s="1" t="s">
        <v>31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 x14ac:dyDescent="0.25">
      <c r="A643" s="1" t="s">
        <v>7</v>
      </c>
      <c r="B643" s="1" t="s">
        <v>535</v>
      </c>
      <c r="C643" s="1" t="s">
        <v>32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 x14ac:dyDescent="0.25">
      <c r="A644" s="1" t="s">
        <v>7</v>
      </c>
      <c r="B644" s="1" t="s">
        <v>535</v>
      </c>
      <c r="C644" s="1" t="s">
        <v>33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 x14ac:dyDescent="0.25">
      <c r="A645" s="1" t="s">
        <v>7</v>
      </c>
      <c r="B645" s="1" t="s">
        <v>535</v>
      </c>
      <c r="C645" s="1" t="s">
        <v>34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 x14ac:dyDescent="0.25">
      <c r="A646" s="1" t="s">
        <v>7</v>
      </c>
      <c r="B646" s="1" t="s">
        <v>538</v>
      </c>
      <c r="C646" s="1" t="s">
        <v>31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25">
      <c r="A647" s="1" t="s">
        <v>7</v>
      </c>
      <c r="B647" s="1" t="s">
        <v>538</v>
      </c>
      <c r="C647" s="1" t="s">
        <v>32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 x14ac:dyDescent="0.25">
      <c r="A648" s="1" t="s">
        <v>7</v>
      </c>
      <c r="B648" s="1" t="s">
        <v>538</v>
      </c>
      <c r="C648" s="1" t="s">
        <v>33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 x14ac:dyDescent="0.25">
      <c r="A649" s="1" t="s">
        <v>7</v>
      </c>
      <c r="B649" s="1" t="s">
        <v>538</v>
      </c>
      <c r="C649" s="1" t="s">
        <v>34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x14ac:dyDescent="0.25">
      <c r="A650" s="1" t="s">
        <v>8</v>
      </c>
      <c r="B650" s="1" t="s">
        <v>30</v>
      </c>
      <c r="C650" s="1" t="s">
        <v>31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 x14ac:dyDescent="0.25">
      <c r="A651" s="1" t="s">
        <v>8</v>
      </c>
      <c r="B651" s="1" t="s">
        <v>30</v>
      </c>
      <c r="C651" s="1" t="s">
        <v>32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25">
      <c r="A652" s="1" t="s">
        <v>8</v>
      </c>
      <c r="B652" s="1" t="s">
        <v>30</v>
      </c>
      <c r="C652" s="1" t="s">
        <v>33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 x14ac:dyDescent="0.25">
      <c r="A653" s="1" t="s">
        <v>8</v>
      </c>
      <c r="B653" s="1" t="s">
        <v>30</v>
      </c>
      <c r="C653" s="1" t="s">
        <v>34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x14ac:dyDescent="0.25">
      <c r="A654" s="1" t="s">
        <v>8</v>
      </c>
      <c r="B654" s="1" t="s">
        <v>35</v>
      </c>
      <c r="C654" s="1" t="s">
        <v>31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 x14ac:dyDescent="0.25">
      <c r="A655" s="1" t="s">
        <v>8</v>
      </c>
      <c r="B655" s="1" t="s">
        <v>35</v>
      </c>
      <c r="C655" s="1" t="s">
        <v>32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 x14ac:dyDescent="0.25">
      <c r="A656" s="1" t="s">
        <v>8</v>
      </c>
      <c r="B656" s="1" t="s">
        <v>35</v>
      </c>
      <c r="C656" s="1" t="s">
        <v>33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 x14ac:dyDescent="0.25">
      <c r="A657" s="1" t="s">
        <v>8</v>
      </c>
      <c r="B657" s="1" t="s">
        <v>35</v>
      </c>
      <c r="C657" s="1" t="s">
        <v>34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25">
      <c r="A658" s="1" t="s">
        <v>8</v>
      </c>
      <c r="B658" s="1" t="s">
        <v>36</v>
      </c>
      <c r="C658" s="1" t="s">
        <v>31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 s="1" t="s">
        <v>8</v>
      </c>
      <c r="B659" s="1" t="s">
        <v>36</v>
      </c>
      <c r="C659" s="1" t="s">
        <v>32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x14ac:dyDescent="0.25">
      <c r="A660" s="1" t="s">
        <v>8</v>
      </c>
      <c r="B660" s="1" t="s">
        <v>36</v>
      </c>
      <c r="C660" s="1" t="s">
        <v>33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x14ac:dyDescent="0.25">
      <c r="A661" s="1" t="s">
        <v>8</v>
      </c>
      <c r="B661" s="1" t="s">
        <v>36</v>
      </c>
      <c r="C661" s="1" t="s">
        <v>34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x14ac:dyDescent="0.25">
      <c r="A662" s="1" t="s">
        <v>8</v>
      </c>
      <c r="B662" s="1" t="s">
        <v>40</v>
      </c>
      <c r="C662" s="1" t="s">
        <v>31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x14ac:dyDescent="0.25">
      <c r="A663" s="1" t="s">
        <v>8</v>
      </c>
      <c r="B663" s="1" t="s">
        <v>40</v>
      </c>
      <c r="C663" s="1" t="s">
        <v>32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x14ac:dyDescent="0.25">
      <c r="A664" s="1" t="s">
        <v>8</v>
      </c>
      <c r="B664" s="1" t="s">
        <v>40</v>
      </c>
      <c r="C664" s="1" t="s">
        <v>33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 x14ac:dyDescent="0.25">
      <c r="A665" s="1" t="s">
        <v>8</v>
      </c>
      <c r="B665" s="1" t="s">
        <v>40</v>
      </c>
      <c r="C665" s="1" t="s">
        <v>34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 x14ac:dyDescent="0.25">
      <c r="A666" s="1" t="s">
        <v>8</v>
      </c>
      <c r="B666" s="1" t="s">
        <v>41</v>
      </c>
      <c r="C666" s="1" t="s">
        <v>31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x14ac:dyDescent="0.25">
      <c r="A667" s="1" t="s">
        <v>8</v>
      </c>
      <c r="B667" s="1" t="s">
        <v>41</v>
      </c>
      <c r="C667" s="1" t="s">
        <v>32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25">
      <c r="A668" s="1" t="s">
        <v>8</v>
      </c>
      <c r="B668" s="1" t="s">
        <v>41</v>
      </c>
      <c r="C668" s="1" t="s">
        <v>33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 x14ac:dyDescent="0.25">
      <c r="A669" s="1" t="s">
        <v>8</v>
      </c>
      <c r="B669" s="1" t="s">
        <v>41</v>
      </c>
      <c r="C669" s="1" t="s">
        <v>34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 x14ac:dyDescent="0.25">
      <c r="A670" s="1" t="s">
        <v>8</v>
      </c>
      <c r="B670" s="1" t="s">
        <v>39</v>
      </c>
      <c r="C670" s="1" t="s">
        <v>31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25">
      <c r="A671" s="1" t="s">
        <v>8</v>
      </c>
      <c r="B671" s="1" t="s">
        <v>39</v>
      </c>
      <c r="C671" s="1" t="s">
        <v>32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x14ac:dyDescent="0.25">
      <c r="A672" s="1" t="s">
        <v>8</v>
      </c>
      <c r="B672" s="1" t="s">
        <v>39</v>
      </c>
      <c r="C672" s="1" t="s">
        <v>33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 x14ac:dyDescent="0.25">
      <c r="A673" s="1" t="s">
        <v>8</v>
      </c>
      <c r="B673" s="1" t="s">
        <v>39</v>
      </c>
      <c r="C673" s="1" t="s">
        <v>34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x14ac:dyDescent="0.25">
      <c r="A674" s="1" t="s">
        <v>8</v>
      </c>
      <c r="B674" s="1" t="s">
        <v>44</v>
      </c>
      <c r="C674" s="1" t="s">
        <v>31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1.1285551163915635E-3</v>
      </c>
      <c r="J674">
        <v>9.4335033087520701E-3</v>
      </c>
      <c r="K674">
        <v>3.6983088717064724E-2</v>
      </c>
      <c r="L674">
        <v>0.13911549893789138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5.0190187892360259E-2</v>
      </c>
      <c r="T674">
        <v>0.18807713849822477</v>
      </c>
    </row>
    <row r="675" spans="1:20" x14ac:dyDescent="0.25">
      <c r="A675" s="1" t="s">
        <v>8</v>
      </c>
      <c r="B675" s="1" t="s">
        <v>44</v>
      </c>
      <c r="C675" s="1" t="s">
        <v>32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 x14ac:dyDescent="0.25">
      <c r="A676" s="1" t="s">
        <v>8</v>
      </c>
      <c r="B676" s="1" t="s">
        <v>44</v>
      </c>
      <c r="C676" s="1" t="s">
        <v>33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x14ac:dyDescent="0.25">
      <c r="A677" s="1" t="s">
        <v>8</v>
      </c>
      <c r="B677" s="1" t="s">
        <v>44</v>
      </c>
      <c r="C677" s="1" t="s">
        <v>34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 x14ac:dyDescent="0.25">
      <c r="A678" s="1" t="s">
        <v>8</v>
      </c>
      <c r="B678" s="1" t="s">
        <v>37</v>
      </c>
      <c r="C678" s="1" t="s">
        <v>31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25">
      <c r="A679" s="1" t="s">
        <v>8</v>
      </c>
      <c r="B679" s="1" t="s">
        <v>37</v>
      </c>
      <c r="C679" s="1" t="s">
        <v>32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 x14ac:dyDescent="0.25">
      <c r="A680" s="1" t="s">
        <v>8</v>
      </c>
      <c r="B680" s="1" t="s">
        <v>37</v>
      </c>
      <c r="C680" s="1" t="s">
        <v>33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25">
      <c r="A681" s="1" t="s">
        <v>8</v>
      </c>
      <c r="B681" s="1" t="s">
        <v>37</v>
      </c>
      <c r="C681" s="1" t="s">
        <v>34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x14ac:dyDescent="0.25">
      <c r="A682" s="1" t="s">
        <v>8</v>
      </c>
      <c r="B682" s="1" t="s">
        <v>38</v>
      </c>
      <c r="C682" s="1" t="s">
        <v>31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 x14ac:dyDescent="0.25">
      <c r="A683" s="1" t="s">
        <v>8</v>
      </c>
      <c r="B683" s="1" t="s">
        <v>38</v>
      </c>
      <c r="C683" s="1" t="s">
        <v>32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25">
      <c r="A684" s="1" t="s">
        <v>8</v>
      </c>
      <c r="B684" s="1" t="s">
        <v>38</v>
      </c>
      <c r="C684" s="1" t="s">
        <v>33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25">
      <c r="A685" s="1" t="s">
        <v>8</v>
      </c>
      <c r="B685" s="1" t="s">
        <v>38</v>
      </c>
      <c r="C685" s="1" t="s">
        <v>34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 x14ac:dyDescent="0.25">
      <c r="A686" s="1" t="s">
        <v>8</v>
      </c>
      <c r="B686" s="1" t="s">
        <v>42</v>
      </c>
      <c r="C686" s="1" t="s">
        <v>31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 x14ac:dyDescent="0.25">
      <c r="A687" s="1" t="s">
        <v>8</v>
      </c>
      <c r="B687" s="1" t="s">
        <v>42</v>
      </c>
      <c r="C687" s="1" t="s">
        <v>32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 x14ac:dyDescent="0.25">
      <c r="A688" s="1" t="s">
        <v>8</v>
      </c>
      <c r="B688" s="1" t="s">
        <v>42</v>
      </c>
      <c r="C688" s="1" t="s">
        <v>33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 x14ac:dyDescent="0.25">
      <c r="A689" s="1" t="s">
        <v>8</v>
      </c>
      <c r="B689" s="1" t="s">
        <v>42</v>
      </c>
      <c r="C689" s="1" t="s">
        <v>34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 x14ac:dyDescent="0.25">
      <c r="A690" s="1" t="s">
        <v>8</v>
      </c>
      <c r="B690" s="1" t="s">
        <v>43</v>
      </c>
      <c r="C690" s="1" t="s">
        <v>31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 x14ac:dyDescent="0.25">
      <c r="A691" s="1" t="s">
        <v>8</v>
      </c>
      <c r="B691" s="1" t="s">
        <v>43</v>
      </c>
      <c r="C691" s="1" t="s">
        <v>32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 x14ac:dyDescent="0.25">
      <c r="A692" s="1" t="s">
        <v>8</v>
      </c>
      <c r="B692" s="1" t="s">
        <v>43</v>
      </c>
      <c r="C692" s="1" t="s">
        <v>33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x14ac:dyDescent="0.25">
      <c r="A693" s="1" t="s">
        <v>8</v>
      </c>
      <c r="B693" s="1" t="s">
        <v>43</v>
      </c>
      <c r="C693" s="1" t="s">
        <v>34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25">
      <c r="A694" s="1" t="s">
        <v>8</v>
      </c>
      <c r="B694" s="1" t="s">
        <v>45</v>
      </c>
      <c r="C694" s="1" t="s">
        <v>31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 x14ac:dyDescent="0.25">
      <c r="A695" s="1" t="s">
        <v>8</v>
      </c>
      <c r="B695" s="1" t="s">
        <v>45</v>
      </c>
      <c r="C695" s="1" t="s">
        <v>32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 x14ac:dyDescent="0.25">
      <c r="A696" s="1" t="s">
        <v>8</v>
      </c>
      <c r="B696" s="1" t="s">
        <v>45</v>
      </c>
      <c r="C696" s="1" t="s">
        <v>33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 x14ac:dyDescent="0.25">
      <c r="A697" s="1" t="s">
        <v>8</v>
      </c>
      <c r="B697" s="1" t="s">
        <v>45</v>
      </c>
      <c r="C697" s="1" t="s">
        <v>34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 s="1" t="s">
        <v>8</v>
      </c>
      <c r="B698" s="1" t="s">
        <v>46</v>
      </c>
      <c r="C698" s="1" t="s">
        <v>31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25">
      <c r="A699" s="1" t="s">
        <v>8</v>
      </c>
      <c r="B699" s="1" t="s">
        <v>46</v>
      </c>
      <c r="C699" s="1" t="s">
        <v>32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 x14ac:dyDescent="0.25">
      <c r="A700" s="1" t="s">
        <v>8</v>
      </c>
      <c r="B700" s="1" t="s">
        <v>46</v>
      </c>
      <c r="C700" s="1" t="s">
        <v>33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 x14ac:dyDescent="0.25">
      <c r="A701" s="1" t="s">
        <v>8</v>
      </c>
      <c r="B701" s="1" t="s">
        <v>46</v>
      </c>
      <c r="C701" s="1" t="s">
        <v>34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 x14ac:dyDescent="0.25">
      <c r="A702" s="1" t="s">
        <v>8</v>
      </c>
      <c r="B702" s="1" t="s">
        <v>47</v>
      </c>
      <c r="C702" s="1" t="s">
        <v>31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 x14ac:dyDescent="0.25">
      <c r="A703" s="1" t="s">
        <v>8</v>
      </c>
      <c r="B703" s="1" t="s">
        <v>47</v>
      </c>
      <c r="C703" s="1" t="s">
        <v>32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25">
      <c r="A704" s="1" t="s">
        <v>8</v>
      </c>
      <c r="B704" s="1" t="s">
        <v>47</v>
      </c>
      <c r="C704" s="1" t="s">
        <v>33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 x14ac:dyDescent="0.25">
      <c r="A705" s="1" t="s">
        <v>8</v>
      </c>
      <c r="B705" s="1" t="s">
        <v>47</v>
      </c>
      <c r="C705" s="1" t="s">
        <v>34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 x14ac:dyDescent="0.25">
      <c r="A706" s="1" t="s">
        <v>8</v>
      </c>
      <c r="B706" s="1" t="s">
        <v>48</v>
      </c>
      <c r="C706" s="1" t="s">
        <v>31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 x14ac:dyDescent="0.25">
      <c r="A707" s="1" t="s">
        <v>8</v>
      </c>
      <c r="B707" s="1" t="s">
        <v>48</v>
      </c>
      <c r="C707" s="1" t="s">
        <v>32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 x14ac:dyDescent="0.25">
      <c r="A708" s="1" t="s">
        <v>8</v>
      </c>
      <c r="B708" s="1" t="s">
        <v>48</v>
      </c>
      <c r="C708" s="1" t="s">
        <v>33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 x14ac:dyDescent="0.25">
      <c r="A709" s="1" t="s">
        <v>8</v>
      </c>
      <c r="B709" s="1" t="s">
        <v>48</v>
      </c>
      <c r="C709" s="1" t="s">
        <v>34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25">
      <c r="A710" s="1" t="s">
        <v>8</v>
      </c>
      <c r="B710" s="1" t="s">
        <v>49</v>
      </c>
      <c r="C710" s="1" t="s">
        <v>31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25">
      <c r="A711" s="1" t="s">
        <v>8</v>
      </c>
      <c r="B711" s="1" t="s">
        <v>49</v>
      </c>
      <c r="C711" s="1" t="s">
        <v>32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 x14ac:dyDescent="0.25">
      <c r="A712" s="1" t="s">
        <v>8</v>
      </c>
      <c r="B712" s="1" t="s">
        <v>49</v>
      </c>
      <c r="C712" s="1" t="s">
        <v>33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 x14ac:dyDescent="0.25">
      <c r="A713" s="1" t="s">
        <v>8</v>
      </c>
      <c r="B713" s="1" t="s">
        <v>49</v>
      </c>
      <c r="C713" s="1" t="s">
        <v>34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25">
      <c r="A714" s="1" t="s">
        <v>8</v>
      </c>
      <c r="B714" s="1" t="s">
        <v>535</v>
      </c>
      <c r="C714" s="1" t="s">
        <v>31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25">
      <c r="A715" s="1" t="s">
        <v>8</v>
      </c>
      <c r="B715" s="1" t="s">
        <v>535</v>
      </c>
      <c r="C715" s="1" t="s">
        <v>32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 x14ac:dyDescent="0.25">
      <c r="A716" s="1" t="s">
        <v>8</v>
      </c>
      <c r="B716" s="1" t="s">
        <v>535</v>
      </c>
      <c r="C716" s="1" t="s">
        <v>33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x14ac:dyDescent="0.25">
      <c r="A717" s="1" t="s">
        <v>8</v>
      </c>
      <c r="B717" s="1" t="s">
        <v>535</v>
      </c>
      <c r="C717" s="1" t="s">
        <v>34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 x14ac:dyDescent="0.25">
      <c r="A718" s="1" t="s">
        <v>8</v>
      </c>
      <c r="B718" s="1" t="s">
        <v>538</v>
      </c>
      <c r="C718" s="1" t="s">
        <v>31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 x14ac:dyDescent="0.25">
      <c r="A719" s="1" t="s">
        <v>8</v>
      </c>
      <c r="B719" s="1" t="s">
        <v>538</v>
      </c>
      <c r="C719" s="1" t="s">
        <v>32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x14ac:dyDescent="0.25">
      <c r="A720" s="1" t="s">
        <v>8</v>
      </c>
      <c r="B720" s="1" t="s">
        <v>538</v>
      </c>
      <c r="C720" s="1" t="s">
        <v>33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 x14ac:dyDescent="0.25">
      <c r="A721" s="1" t="s">
        <v>8</v>
      </c>
      <c r="B721" s="1" t="s">
        <v>538</v>
      </c>
      <c r="C721" s="1" t="s">
        <v>34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25">
      <c r="A722" s="1" t="s">
        <v>35</v>
      </c>
      <c r="B722" s="1" t="s">
        <v>30</v>
      </c>
      <c r="C722" s="1" t="s">
        <v>31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25">
      <c r="A723" s="1" t="s">
        <v>35</v>
      </c>
      <c r="B723" s="1" t="s">
        <v>30</v>
      </c>
      <c r="C723" s="1" t="s">
        <v>32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25">
      <c r="A724" s="1" t="s">
        <v>35</v>
      </c>
      <c r="B724" s="1" t="s">
        <v>30</v>
      </c>
      <c r="C724" s="1" t="s">
        <v>33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 x14ac:dyDescent="0.25">
      <c r="A725" s="1" t="s">
        <v>35</v>
      </c>
      <c r="B725" s="1" t="s">
        <v>30</v>
      </c>
      <c r="C725" s="1" t="s">
        <v>34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 x14ac:dyDescent="0.25">
      <c r="A726" s="1" t="s">
        <v>35</v>
      </c>
      <c r="B726" s="1" t="s">
        <v>35</v>
      </c>
      <c r="C726" s="1" t="s">
        <v>31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25">
      <c r="A727" s="1" t="s">
        <v>35</v>
      </c>
      <c r="B727" s="1" t="s">
        <v>35</v>
      </c>
      <c r="C727" s="1" t="s">
        <v>32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 x14ac:dyDescent="0.25">
      <c r="A728" s="1" t="s">
        <v>35</v>
      </c>
      <c r="B728" s="1" t="s">
        <v>35</v>
      </c>
      <c r="C728" s="1" t="s">
        <v>33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 s="1" t="s">
        <v>35</v>
      </c>
      <c r="B729" s="1" t="s">
        <v>35</v>
      </c>
      <c r="C729" s="1" t="s">
        <v>34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 x14ac:dyDescent="0.25">
      <c r="A730" s="1" t="s">
        <v>35</v>
      </c>
      <c r="B730" s="1" t="s">
        <v>36</v>
      </c>
      <c r="C730" s="1" t="s">
        <v>31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25">
      <c r="A731" s="1" t="s">
        <v>35</v>
      </c>
      <c r="B731" s="1" t="s">
        <v>36</v>
      </c>
      <c r="C731" s="1" t="s">
        <v>32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 x14ac:dyDescent="0.25">
      <c r="A732" s="1" t="s">
        <v>35</v>
      </c>
      <c r="B732" s="1" t="s">
        <v>36</v>
      </c>
      <c r="C732" s="1" t="s">
        <v>33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25">
      <c r="A733" s="1" t="s">
        <v>35</v>
      </c>
      <c r="B733" s="1" t="s">
        <v>36</v>
      </c>
      <c r="C733" s="1" t="s">
        <v>34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 x14ac:dyDescent="0.25">
      <c r="A734" s="1" t="s">
        <v>35</v>
      </c>
      <c r="B734" s="1" t="s">
        <v>40</v>
      </c>
      <c r="C734" s="1" t="s">
        <v>31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 x14ac:dyDescent="0.25">
      <c r="A735" s="1" t="s">
        <v>35</v>
      </c>
      <c r="B735" s="1" t="s">
        <v>40</v>
      </c>
      <c r="C735" s="1" t="s">
        <v>32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25">
      <c r="A736" s="1" t="s">
        <v>35</v>
      </c>
      <c r="B736" s="1" t="s">
        <v>40</v>
      </c>
      <c r="C736" s="1" t="s">
        <v>33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25">
      <c r="A737" s="1" t="s">
        <v>35</v>
      </c>
      <c r="B737" s="1" t="s">
        <v>40</v>
      </c>
      <c r="C737" s="1" t="s">
        <v>34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25">
      <c r="A738" s="1" t="s">
        <v>35</v>
      </c>
      <c r="B738" s="1" t="s">
        <v>41</v>
      </c>
      <c r="C738" s="1" t="s">
        <v>31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 x14ac:dyDescent="0.25">
      <c r="A739" s="1" t="s">
        <v>35</v>
      </c>
      <c r="B739" s="1" t="s">
        <v>41</v>
      </c>
      <c r="C739" s="1" t="s">
        <v>32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 x14ac:dyDescent="0.25">
      <c r="A740" s="1" t="s">
        <v>35</v>
      </c>
      <c r="B740" s="1" t="s">
        <v>41</v>
      </c>
      <c r="C740" s="1" t="s">
        <v>33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x14ac:dyDescent="0.25">
      <c r="A741" s="1" t="s">
        <v>35</v>
      </c>
      <c r="B741" s="1" t="s">
        <v>41</v>
      </c>
      <c r="C741" s="1" t="s">
        <v>34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 x14ac:dyDescent="0.25">
      <c r="A742" s="1" t="s">
        <v>35</v>
      </c>
      <c r="B742" s="1" t="s">
        <v>39</v>
      </c>
      <c r="C742" s="1" t="s">
        <v>31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 x14ac:dyDescent="0.25">
      <c r="A743" s="1" t="s">
        <v>35</v>
      </c>
      <c r="B743" s="1" t="s">
        <v>39</v>
      </c>
      <c r="C743" s="1" t="s">
        <v>32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 x14ac:dyDescent="0.25">
      <c r="A744" s="1" t="s">
        <v>35</v>
      </c>
      <c r="B744" s="1" t="s">
        <v>39</v>
      </c>
      <c r="C744" s="1" t="s">
        <v>33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 x14ac:dyDescent="0.25">
      <c r="A745" s="1" t="s">
        <v>35</v>
      </c>
      <c r="B745" s="1" t="s">
        <v>39</v>
      </c>
      <c r="C745" s="1" t="s">
        <v>34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 x14ac:dyDescent="0.25">
      <c r="A746" s="1" t="s">
        <v>35</v>
      </c>
      <c r="B746" s="1" t="s">
        <v>44</v>
      </c>
      <c r="C746" s="1" t="s">
        <v>31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25">
      <c r="A747" s="1" t="s">
        <v>35</v>
      </c>
      <c r="B747" s="1" t="s">
        <v>44</v>
      </c>
      <c r="C747" s="1" t="s">
        <v>32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x14ac:dyDescent="0.25">
      <c r="A748" s="1" t="s">
        <v>35</v>
      </c>
      <c r="B748" s="1" t="s">
        <v>44</v>
      </c>
      <c r="C748" s="1" t="s">
        <v>33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 x14ac:dyDescent="0.25">
      <c r="A749" s="1" t="s">
        <v>35</v>
      </c>
      <c r="B749" s="1" t="s">
        <v>44</v>
      </c>
      <c r="C749" s="1" t="s">
        <v>34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 x14ac:dyDescent="0.25">
      <c r="A750" s="1" t="s">
        <v>35</v>
      </c>
      <c r="B750" s="1" t="s">
        <v>37</v>
      </c>
      <c r="C750" s="1" t="s">
        <v>31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 x14ac:dyDescent="0.25">
      <c r="A751" s="1" t="s">
        <v>35</v>
      </c>
      <c r="B751" s="1" t="s">
        <v>37</v>
      </c>
      <c r="C751" s="1" t="s">
        <v>32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 x14ac:dyDescent="0.25">
      <c r="A752" s="1" t="s">
        <v>35</v>
      </c>
      <c r="B752" s="1" t="s">
        <v>37</v>
      </c>
      <c r="C752" s="1" t="s">
        <v>33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x14ac:dyDescent="0.25">
      <c r="A753" s="1" t="s">
        <v>35</v>
      </c>
      <c r="B753" s="1" t="s">
        <v>37</v>
      </c>
      <c r="C753" s="1" t="s">
        <v>34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 x14ac:dyDescent="0.25">
      <c r="A754" s="1" t="s">
        <v>35</v>
      </c>
      <c r="B754" s="1" t="s">
        <v>38</v>
      </c>
      <c r="C754" s="1" t="s">
        <v>31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 x14ac:dyDescent="0.25">
      <c r="A755" s="1" t="s">
        <v>35</v>
      </c>
      <c r="B755" s="1" t="s">
        <v>38</v>
      </c>
      <c r="C755" s="1" t="s">
        <v>32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 x14ac:dyDescent="0.25">
      <c r="A756" s="1" t="s">
        <v>35</v>
      </c>
      <c r="B756" s="1" t="s">
        <v>38</v>
      </c>
      <c r="C756" s="1" t="s">
        <v>33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25">
      <c r="A757" s="1" t="s">
        <v>35</v>
      </c>
      <c r="B757" s="1" t="s">
        <v>38</v>
      </c>
      <c r="C757" s="1" t="s">
        <v>34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 x14ac:dyDescent="0.25">
      <c r="A758" s="1" t="s">
        <v>35</v>
      </c>
      <c r="B758" s="1" t="s">
        <v>42</v>
      </c>
      <c r="C758" s="1" t="s">
        <v>31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 x14ac:dyDescent="0.25">
      <c r="A759" s="1" t="s">
        <v>35</v>
      </c>
      <c r="B759" s="1" t="s">
        <v>42</v>
      </c>
      <c r="C759" s="1" t="s">
        <v>32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 x14ac:dyDescent="0.25">
      <c r="A760" s="1" t="s">
        <v>35</v>
      </c>
      <c r="B760" s="1" t="s">
        <v>42</v>
      </c>
      <c r="C760" s="1" t="s">
        <v>33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25">
      <c r="A761" s="1" t="s">
        <v>35</v>
      </c>
      <c r="B761" s="1" t="s">
        <v>42</v>
      </c>
      <c r="C761" s="1" t="s">
        <v>34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 x14ac:dyDescent="0.25">
      <c r="A762" s="1" t="s">
        <v>35</v>
      </c>
      <c r="B762" s="1" t="s">
        <v>43</v>
      </c>
      <c r="C762" s="1" t="s">
        <v>31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 x14ac:dyDescent="0.25">
      <c r="A763" s="1" t="s">
        <v>35</v>
      </c>
      <c r="B763" s="1" t="s">
        <v>43</v>
      </c>
      <c r="C763" s="1" t="s">
        <v>32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 x14ac:dyDescent="0.25">
      <c r="A764" s="1" t="s">
        <v>35</v>
      </c>
      <c r="B764" s="1" t="s">
        <v>43</v>
      </c>
      <c r="C764" s="1" t="s">
        <v>33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 x14ac:dyDescent="0.25">
      <c r="A765" s="1" t="s">
        <v>35</v>
      </c>
      <c r="B765" s="1" t="s">
        <v>43</v>
      </c>
      <c r="C765" s="1" t="s">
        <v>34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x14ac:dyDescent="0.25">
      <c r="A766" s="1" t="s">
        <v>35</v>
      </c>
      <c r="B766" s="1" t="s">
        <v>45</v>
      </c>
      <c r="C766" s="1" t="s">
        <v>31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 x14ac:dyDescent="0.25">
      <c r="A767" s="1" t="s">
        <v>35</v>
      </c>
      <c r="B767" s="1" t="s">
        <v>45</v>
      </c>
      <c r="C767" s="1" t="s">
        <v>32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x14ac:dyDescent="0.25">
      <c r="A768" s="1" t="s">
        <v>35</v>
      </c>
      <c r="B768" s="1" t="s">
        <v>45</v>
      </c>
      <c r="C768" s="1" t="s">
        <v>33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25">
      <c r="A769" s="1" t="s">
        <v>35</v>
      </c>
      <c r="B769" s="1" t="s">
        <v>45</v>
      </c>
      <c r="C769" s="1" t="s">
        <v>34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 x14ac:dyDescent="0.25">
      <c r="A770" s="1" t="s">
        <v>35</v>
      </c>
      <c r="B770" s="1" t="s">
        <v>46</v>
      </c>
      <c r="C770" s="1" t="s">
        <v>31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 x14ac:dyDescent="0.25">
      <c r="A771" s="1" t="s">
        <v>35</v>
      </c>
      <c r="B771" s="1" t="s">
        <v>46</v>
      </c>
      <c r="C771" s="1" t="s">
        <v>32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 x14ac:dyDescent="0.25">
      <c r="A772" s="1" t="s">
        <v>35</v>
      </c>
      <c r="B772" s="1" t="s">
        <v>46</v>
      </c>
      <c r="C772" s="1" t="s">
        <v>33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 x14ac:dyDescent="0.25">
      <c r="A773" s="1" t="s">
        <v>35</v>
      </c>
      <c r="B773" s="1" t="s">
        <v>46</v>
      </c>
      <c r="C773" s="1" t="s">
        <v>34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 x14ac:dyDescent="0.25">
      <c r="A774" s="1" t="s">
        <v>35</v>
      </c>
      <c r="B774" s="1" t="s">
        <v>47</v>
      </c>
      <c r="C774" s="1" t="s">
        <v>31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4.4472998233591144E-3</v>
      </c>
    </row>
    <row r="775" spans="1:20" x14ac:dyDescent="0.25">
      <c r="A775" s="1" t="s">
        <v>35</v>
      </c>
      <c r="B775" s="1" t="s">
        <v>47</v>
      </c>
      <c r="C775" s="1" t="s">
        <v>32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 x14ac:dyDescent="0.25">
      <c r="A776" s="1" t="s">
        <v>35</v>
      </c>
      <c r="B776" s="1" t="s">
        <v>47</v>
      </c>
      <c r="C776" s="1" t="s">
        <v>33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 x14ac:dyDescent="0.25">
      <c r="A777" s="1" t="s">
        <v>35</v>
      </c>
      <c r="B777" s="1" t="s">
        <v>47</v>
      </c>
      <c r="C777" s="1" t="s">
        <v>34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 x14ac:dyDescent="0.25">
      <c r="A778" s="1" t="s">
        <v>35</v>
      </c>
      <c r="B778" s="1" t="s">
        <v>48</v>
      </c>
      <c r="C778" s="1" t="s">
        <v>31</v>
      </c>
      <c r="D778">
        <v>0</v>
      </c>
      <c r="E778">
        <v>0</v>
      </c>
      <c r="F778">
        <v>1.4944137644890356E-2</v>
      </c>
      <c r="G778">
        <v>7.8630547250973133E-3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5">
      <c r="A779" s="1" t="s">
        <v>35</v>
      </c>
      <c r="B779" s="1" t="s">
        <v>48</v>
      </c>
      <c r="C779" s="1" t="s">
        <v>32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 x14ac:dyDescent="0.25">
      <c r="A780" s="1" t="s">
        <v>35</v>
      </c>
      <c r="B780" s="1" t="s">
        <v>48</v>
      </c>
      <c r="C780" s="1" t="s">
        <v>33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2.2675204364838004E-3</v>
      </c>
      <c r="J780">
        <v>1.0037159516038292E-2</v>
      </c>
      <c r="K780">
        <v>5.2674636091640404E-3</v>
      </c>
      <c r="L780">
        <v>5.1159597730130405E-3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 x14ac:dyDescent="0.25">
      <c r="A781" s="1" t="s">
        <v>35</v>
      </c>
      <c r="B781" s="1" t="s">
        <v>48</v>
      </c>
      <c r="C781" s="1" t="s">
        <v>34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25">
      <c r="A782" s="1" t="s">
        <v>35</v>
      </c>
      <c r="B782" s="1" t="s">
        <v>49</v>
      </c>
      <c r="C782" s="1" t="s">
        <v>31</v>
      </c>
      <c r="D782">
        <v>4.5211215447341774E-2</v>
      </c>
      <c r="E782">
        <v>8.2378817318523624E-3</v>
      </c>
      <c r="F782">
        <v>5.5596507731715079E-3</v>
      </c>
      <c r="G782">
        <v>5.4701087732626896E-3</v>
      </c>
      <c r="H782">
        <v>4.9309892880568546E-3</v>
      </c>
      <c r="I782">
        <v>4.7868285576914069E-3</v>
      </c>
      <c r="J782">
        <v>4.6707657829444336E-3</v>
      </c>
      <c r="K782">
        <v>3.9637825723104481E-3</v>
      </c>
      <c r="L782">
        <v>3.3726691514176497E-3</v>
      </c>
      <c r="M782">
        <v>2.643827127699297E-3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5.0030234362042841E-5</v>
      </c>
      <c r="T782">
        <v>0</v>
      </c>
    </row>
    <row r="783" spans="1:20" x14ac:dyDescent="0.25">
      <c r="A783" s="1" t="s">
        <v>35</v>
      </c>
      <c r="B783" s="1" t="s">
        <v>49</v>
      </c>
      <c r="C783" s="1" t="s">
        <v>32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25">
      <c r="A784" s="1" t="s">
        <v>35</v>
      </c>
      <c r="B784" s="1" t="s">
        <v>49</v>
      </c>
      <c r="C784" s="1" t="s">
        <v>33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x14ac:dyDescent="0.25">
      <c r="A785" s="1" t="s">
        <v>35</v>
      </c>
      <c r="B785" s="1" t="s">
        <v>49</v>
      </c>
      <c r="C785" s="1" t="s">
        <v>34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25">
      <c r="A786" s="1" t="s">
        <v>35</v>
      </c>
      <c r="B786" s="1" t="s">
        <v>535</v>
      </c>
      <c r="C786" s="1" t="s">
        <v>31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x14ac:dyDescent="0.25">
      <c r="A787" s="1" t="s">
        <v>35</v>
      </c>
      <c r="B787" s="1" t="s">
        <v>535</v>
      </c>
      <c r="C787" s="1" t="s">
        <v>32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x14ac:dyDescent="0.25">
      <c r="A788" s="1" t="s">
        <v>35</v>
      </c>
      <c r="B788" s="1" t="s">
        <v>535</v>
      </c>
      <c r="C788" s="1" t="s">
        <v>33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5">
      <c r="A789" s="1" t="s">
        <v>35</v>
      </c>
      <c r="B789" s="1" t="s">
        <v>535</v>
      </c>
      <c r="C789" s="1" t="s">
        <v>34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x14ac:dyDescent="0.25">
      <c r="A790" s="1" t="s">
        <v>35</v>
      </c>
      <c r="B790" s="1" t="s">
        <v>538</v>
      </c>
      <c r="C790" s="1" t="s">
        <v>31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 x14ac:dyDescent="0.25">
      <c r="A791" s="1" t="s">
        <v>35</v>
      </c>
      <c r="B791" s="1" t="s">
        <v>538</v>
      </c>
      <c r="C791" s="1" t="s">
        <v>32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 x14ac:dyDescent="0.25">
      <c r="A792" s="1" t="s">
        <v>35</v>
      </c>
      <c r="B792" s="1" t="s">
        <v>538</v>
      </c>
      <c r="C792" s="1" t="s">
        <v>33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 x14ac:dyDescent="0.25">
      <c r="A793" s="1" t="s">
        <v>35</v>
      </c>
      <c r="B793" s="1" t="s">
        <v>538</v>
      </c>
      <c r="C793" s="1" t="s">
        <v>34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 x14ac:dyDescent="0.25">
      <c r="A794" s="1" t="s">
        <v>9</v>
      </c>
      <c r="B794" s="1" t="s">
        <v>30</v>
      </c>
      <c r="C794" s="1" t="s">
        <v>31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 x14ac:dyDescent="0.25">
      <c r="A795" s="1" t="s">
        <v>9</v>
      </c>
      <c r="B795" s="1" t="s">
        <v>30</v>
      </c>
      <c r="C795" s="1" t="s">
        <v>32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 x14ac:dyDescent="0.25">
      <c r="A796" s="1" t="s">
        <v>9</v>
      </c>
      <c r="B796" s="1" t="s">
        <v>30</v>
      </c>
      <c r="C796" s="1" t="s">
        <v>33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25">
      <c r="A797" s="1" t="s">
        <v>9</v>
      </c>
      <c r="B797" s="1" t="s">
        <v>30</v>
      </c>
      <c r="C797" s="1" t="s">
        <v>34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 x14ac:dyDescent="0.25">
      <c r="A798" s="1" t="s">
        <v>9</v>
      </c>
      <c r="B798" s="1" t="s">
        <v>35</v>
      </c>
      <c r="C798" s="1" t="s">
        <v>31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25">
      <c r="A799" s="1" t="s">
        <v>9</v>
      </c>
      <c r="B799" s="1" t="s">
        <v>35</v>
      </c>
      <c r="C799" s="1" t="s">
        <v>32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 x14ac:dyDescent="0.25">
      <c r="A800" s="1" t="s">
        <v>9</v>
      </c>
      <c r="B800" s="1" t="s">
        <v>35</v>
      </c>
      <c r="C800" s="1" t="s">
        <v>33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x14ac:dyDescent="0.25">
      <c r="A801" s="1" t="s">
        <v>9</v>
      </c>
      <c r="B801" s="1" t="s">
        <v>35</v>
      </c>
      <c r="C801" s="1" t="s">
        <v>34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x14ac:dyDescent="0.25">
      <c r="A802" s="1" t="s">
        <v>9</v>
      </c>
      <c r="B802" s="1" t="s">
        <v>36</v>
      </c>
      <c r="C802" s="1" t="s">
        <v>31</v>
      </c>
      <c r="D802">
        <v>0.75431239806394057</v>
      </c>
      <c r="E802">
        <v>0.2728483660791769</v>
      </c>
      <c r="F802">
        <v>0.21330319207886617</v>
      </c>
      <c r="G802">
        <v>7.0268324040392164E-3</v>
      </c>
      <c r="H802">
        <v>1.1694595475535039E-2</v>
      </c>
      <c r="I802">
        <v>0.13679352727969069</v>
      </c>
      <c r="J802">
        <v>0.40580938628315633</v>
      </c>
      <c r="K802">
        <v>0.43659110166271292</v>
      </c>
      <c r="L802">
        <v>7.830525938846386E-2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0.17411458990787626</v>
      </c>
      <c r="T802">
        <v>0.64749232298954396</v>
      </c>
    </row>
    <row r="803" spans="1:20" x14ac:dyDescent="0.25">
      <c r="A803" s="1" t="s">
        <v>9</v>
      </c>
      <c r="B803" s="1" t="s">
        <v>36</v>
      </c>
      <c r="C803" s="1" t="s">
        <v>32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 x14ac:dyDescent="0.25">
      <c r="A804" s="1" t="s">
        <v>9</v>
      </c>
      <c r="B804" s="1" t="s">
        <v>36</v>
      </c>
      <c r="C804" s="1" t="s">
        <v>33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 x14ac:dyDescent="0.25">
      <c r="A805" s="1" t="s">
        <v>9</v>
      </c>
      <c r="B805" s="1" t="s">
        <v>36</v>
      </c>
      <c r="C805" s="1" t="s">
        <v>34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25">
      <c r="A806" s="1" t="s">
        <v>9</v>
      </c>
      <c r="B806" s="1" t="s">
        <v>40</v>
      </c>
      <c r="C806" s="1" t="s">
        <v>31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 x14ac:dyDescent="0.25">
      <c r="A807" s="1" t="s">
        <v>9</v>
      </c>
      <c r="B807" s="1" t="s">
        <v>40</v>
      </c>
      <c r="C807" s="1" t="s">
        <v>32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25">
      <c r="A808" s="1" t="s">
        <v>9</v>
      </c>
      <c r="B808" s="1" t="s">
        <v>40</v>
      </c>
      <c r="C808" s="1" t="s">
        <v>33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x14ac:dyDescent="0.25">
      <c r="A809" s="1" t="s">
        <v>9</v>
      </c>
      <c r="B809" s="1" t="s">
        <v>40</v>
      </c>
      <c r="C809" s="1" t="s">
        <v>34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x14ac:dyDescent="0.25">
      <c r="A810" s="1" t="s">
        <v>9</v>
      </c>
      <c r="B810" s="1" t="s">
        <v>41</v>
      </c>
      <c r="C810" s="1" t="s">
        <v>31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 x14ac:dyDescent="0.25">
      <c r="A811" s="1" t="s">
        <v>9</v>
      </c>
      <c r="B811" s="1" t="s">
        <v>41</v>
      </c>
      <c r="C811" s="1" t="s">
        <v>32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 x14ac:dyDescent="0.25">
      <c r="A812" s="1" t="s">
        <v>9</v>
      </c>
      <c r="B812" s="1" t="s">
        <v>41</v>
      </c>
      <c r="C812" s="1" t="s">
        <v>33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x14ac:dyDescent="0.25">
      <c r="A813" s="1" t="s">
        <v>9</v>
      </c>
      <c r="B813" s="1" t="s">
        <v>41</v>
      </c>
      <c r="C813" s="1" t="s">
        <v>34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x14ac:dyDescent="0.25">
      <c r="A814" s="1" t="s">
        <v>9</v>
      </c>
      <c r="B814" s="1" t="s">
        <v>39</v>
      </c>
      <c r="C814" s="1" t="s">
        <v>31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 x14ac:dyDescent="0.25">
      <c r="A815" s="1" t="s">
        <v>9</v>
      </c>
      <c r="B815" s="1" t="s">
        <v>39</v>
      </c>
      <c r="C815" s="1" t="s">
        <v>32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 x14ac:dyDescent="0.25">
      <c r="A816" s="1" t="s">
        <v>9</v>
      </c>
      <c r="B816" s="1" t="s">
        <v>39</v>
      </c>
      <c r="C816" s="1" t="s">
        <v>33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 x14ac:dyDescent="0.25">
      <c r="A817" s="1" t="s">
        <v>9</v>
      </c>
      <c r="B817" s="1" t="s">
        <v>39</v>
      </c>
      <c r="C817" s="1" t="s">
        <v>34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 x14ac:dyDescent="0.25">
      <c r="A818" s="1" t="s">
        <v>9</v>
      </c>
      <c r="B818" s="1" t="s">
        <v>44</v>
      </c>
      <c r="C818" s="1" t="s">
        <v>31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 x14ac:dyDescent="0.25">
      <c r="A819" s="1" t="s">
        <v>9</v>
      </c>
      <c r="B819" s="1" t="s">
        <v>44</v>
      </c>
      <c r="C819" s="1" t="s">
        <v>32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25">
      <c r="A820" s="1" t="s">
        <v>9</v>
      </c>
      <c r="B820" s="1" t="s">
        <v>44</v>
      </c>
      <c r="C820" s="1" t="s">
        <v>33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x14ac:dyDescent="0.25">
      <c r="A821" s="1" t="s">
        <v>9</v>
      </c>
      <c r="B821" s="1" t="s">
        <v>44</v>
      </c>
      <c r="C821" s="1" t="s">
        <v>34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x14ac:dyDescent="0.25">
      <c r="A822" s="1" t="s">
        <v>9</v>
      </c>
      <c r="B822" s="1" t="s">
        <v>37</v>
      </c>
      <c r="C822" s="1" t="s">
        <v>31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 x14ac:dyDescent="0.25">
      <c r="A823" s="1" t="s">
        <v>9</v>
      </c>
      <c r="B823" s="1" t="s">
        <v>37</v>
      </c>
      <c r="C823" s="1" t="s">
        <v>32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 x14ac:dyDescent="0.25">
      <c r="A824" s="1" t="s">
        <v>9</v>
      </c>
      <c r="B824" s="1" t="s">
        <v>37</v>
      </c>
      <c r="C824" s="1" t="s">
        <v>33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 x14ac:dyDescent="0.25">
      <c r="A825" s="1" t="s">
        <v>9</v>
      </c>
      <c r="B825" s="1" t="s">
        <v>37</v>
      </c>
      <c r="C825" s="1" t="s">
        <v>34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 x14ac:dyDescent="0.25">
      <c r="A826" s="1" t="s">
        <v>9</v>
      </c>
      <c r="B826" s="1" t="s">
        <v>38</v>
      </c>
      <c r="C826" s="1" t="s">
        <v>31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 x14ac:dyDescent="0.25">
      <c r="A827" s="1" t="s">
        <v>9</v>
      </c>
      <c r="B827" s="1" t="s">
        <v>38</v>
      </c>
      <c r="C827" s="1" t="s">
        <v>32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25">
      <c r="A828" s="1" t="s">
        <v>9</v>
      </c>
      <c r="B828" s="1" t="s">
        <v>38</v>
      </c>
      <c r="C828" s="1" t="s">
        <v>33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 x14ac:dyDescent="0.25">
      <c r="A829" s="1" t="s">
        <v>9</v>
      </c>
      <c r="B829" s="1" t="s">
        <v>38</v>
      </c>
      <c r="C829" s="1" t="s">
        <v>34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x14ac:dyDescent="0.25">
      <c r="A830" s="1" t="s">
        <v>9</v>
      </c>
      <c r="B830" s="1" t="s">
        <v>42</v>
      </c>
      <c r="C830" s="1" t="s">
        <v>31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 x14ac:dyDescent="0.25">
      <c r="A831" s="1" t="s">
        <v>9</v>
      </c>
      <c r="B831" s="1" t="s">
        <v>42</v>
      </c>
      <c r="C831" s="1" t="s">
        <v>32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 x14ac:dyDescent="0.25">
      <c r="A832" s="1" t="s">
        <v>9</v>
      </c>
      <c r="B832" s="1" t="s">
        <v>42</v>
      </c>
      <c r="C832" s="1" t="s">
        <v>33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 x14ac:dyDescent="0.25">
      <c r="A833" s="1" t="s">
        <v>9</v>
      </c>
      <c r="B833" s="1" t="s">
        <v>42</v>
      </c>
      <c r="C833" s="1" t="s">
        <v>34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25">
      <c r="A834" s="1" t="s">
        <v>9</v>
      </c>
      <c r="B834" s="1" t="s">
        <v>43</v>
      </c>
      <c r="C834" s="1" t="s">
        <v>31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 x14ac:dyDescent="0.25">
      <c r="A835" s="1" t="s">
        <v>9</v>
      </c>
      <c r="B835" s="1" t="s">
        <v>43</v>
      </c>
      <c r="C835" s="1" t="s">
        <v>32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 x14ac:dyDescent="0.25">
      <c r="A836" s="1" t="s">
        <v>9</v>
      </c>
      <c r="B836" s="1" t="s">
        <v>43</v>
      </c>
      <c r="C836" s="1" t="s">
        <v>33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 x14ac:dyDescent="0.25">
      <c r="A837" s="1" t="s">
        <v>9</v>
      </c>
      <c r="B837" s="1" t="s">
        <v>43</v>
      </c>
      <c r="C837" s="1" t="s">
        <v>34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 x14ac:dyDescent="0.25">
      <c r="A838" s="1" t="s">
        <v>9</v>
      </c>
      <c r="B838" s="1" t="s">
        <v>45</v>
      </c>
      <c r="C838" s="1" t="s">
        <v>31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x14ac:dyDescent="0.25">
      <c r="A839" s="1" t="s">
        <v>9</v>
      </c>
      <c r="B839" s="1" t="s">
        <v>45</v>
      </c>
      <c r="C839" s="1" t="s">
        <v>32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 x14ac:dyDescent="0.25">
      <c r="A840" s="1" t="s">
        <v>9</v>
      </c>
      <c r="B840" s="1" t="s">
        <v>45</v>
      </c>
      <c r="C840" s="1" t="s">
        <v>33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x14ac:dyDescent="0.25">
      <c r="A841" s="1" t="s">
        <v>9</v>
      </c>
      <c r="B841" s="1" t="s">
        <v>45</v>
      </c>
      <c r="C841" s="1" t="s">
        <v>34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 x14ac:dyDescent="0.25">
      <c r="A842" s="1" t="s">
        <v>9</v>
      </c>
      <c r="B842" s="1" t="s">
        <v>46</v>
      </c>
      <c r="C842" s="1" t="s">
        <v>31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25">
      <c r="A843" s="1" t="s">
        <v>9</v>
      </c>
      <c r="B843" s="1" t="s">
        <v>46</v>
      </c>
      <c r="C843" s="1" t="s">
        <v>32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 x14ac:dyDescent="0.25">
      <c r="A844" s="1" t="s">
        <v>9</v>
      </c>
      <c r="B844" s="1" t="s">
        <v>46</v>
      </c>
      <c r="C844" s="1" t="s">
        <v>33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 x14ac:dyDescent="0.25">
      <c r="A845" s="1" t="s">
        <v>9</v>
      </c>
      <c r="B845" s="1" t="s">
        <v>46</v>
      </c>
      <c r="C845" s="1" t="s">
        <v>34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 x14ac:dyDescent="0.25">
      <c r="A846" s="1" t="s">
        <v>9</v>
      </c>
      <c r="B846" s="1" t="s">
        <v>47</v>
      </c>
      <c r="C846" s="1" t="s">
        <v>31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 x14ac:dyDescent="0.25">
      <c r="A847" s="1" t="s">
        <v>9</v>
      </c>
      <c r="B847" s="1" t="s">
        <v>47</v>
      </c>
      <c r="C847" s="1" t="s">
        <v>32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 x14ac:dyDescent="0.25">
      <c r="A848" s="1" t="s">
        <v>9</v>
      </c>
      <c r="B848" s="1" t="s">
        <v>47</v>
      </c>
      <c r="C848" s="1" t="s">
        <v>33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 x14ac:dyDescent="0.25">
      <c r="A849" s="1" t="s">
        <v>9</v>
      </c>
      <c r="B849" s="1" t="s">
        <v>47</v>
      </c>
      <c r="C849" s="1" t="s">
        <v>34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 x14ac:dyDescent="0.25">
      <c r="A850" s="1" t="s">
        <v>9</v>
      </c>
      <c r="B850" s="1" t="s">
        <v>48</v>
      </c>
      <c r="C850" s="1" t="s">
        <v>31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 x14ac:dyDescent="0.25">
      <c r="A851" s="1" t="s">
        <v>9</v>
      </c>
      <c r="B851" s="1" t="s">
        <v>48</v>
      </c>
      <c r="C851" s="1" t="s">
        <v>32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 x14ac:dyDescent="0.25">
      <c r="A852" s="1" t="s">
        <v>9</v>
      </c>
      <c r="B852" s="1" t="s">
        <v>48</v>
      </c>
      <c r="C852" s="1" t="s">
        <v>33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 x14ac:dyDescent="0.25">
      <c r="A853" s="1" t="s">
        <v>9</v>
      </c>
      <c r="B853" s="1" t="s">
        <v>48</v>
      </c>
      <c r="C853" s="1" t="s">
        <v>34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 x14ac:dyDescent="0.25">
      <c r="A854" s="1" t="s">
        <v>9</v>
      </c>
      <c r="B854" s="1" t="s">
        <v>49</v>
      </c>
      <c r="C854" s="1" t="s">
        <v>31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 x14ac:dyDescent="0.25">
      <c r="A855" s="1" t="s">
        <v>9</v>
      </c>
      <c r="B855" s="1" t="s">
        <v>49</v>
      </c>
      <c r="C855" s="1" t="s">
        <v>32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 x14ac:dyDescent="0.25">
      <c r="A856" s="1" t="s">
        <v>9</v>
      </c>
      <c r="B856" s="1" t="s">
        <v>49</v>
      </c>
      <c r="C856" s="1" t="s">
        <v>33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 x14ac:dyDescent="0.25">
      <c r="A857" s="1" t="s">
        <v>9</v>
      </c>
      <c r="B857" s="1" t="s">
        <v>49</v>
      </c>
      <c r="C857" s="1" t="s">
        <v>34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25">
      <c r="A858" s="1" t="s">
        <v>9</v>
      </c>
      <c r="B858" s="1" t="s">
        <v>535</v>
      </c>
      <c r="C858" s="1" t="s">
        <v>31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 x14ac:dyDescent="0.25">
      <c r="A859" s="1" t="s">
        <v>9</v>
      </c>
      <c r="B859" s="1" t="s">
        <v>535</v>
      </c>
      <c r="C859" s="1" t="s">
        <v>32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x14ac:dyDescent="0.25">
      <c r="A860" s="1" t="s">
        <v>9</v>
      </c>
      <c r="B860" s="1" t="s">
        <v>535</v>
      </c>
      <c r="C860" s="1" t="s">
        <v>33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 x14ac:dyDescent="0.25">
      <c r="A861" s="1" t="s">
        <v>9</v>
      </c>
      <c r="B861" s="1" t="s">
        <v>535</v>
      </c>
      <c r="C861" s="1" t="s">
        <v>34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 x14ac:dyDescent="0.25">
      <c r="A862" s="1" t="s">
        <v>9</v>
      </c>
      <c r="B862" s="1" t="s">
        <v>538</v>
      </c>
      <c r="C862" s="1" t="s">
        <v>31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25">
      <c r="A863" s="1" t="s">
        <v>9</v>
      </c>
      <c r="B863" s="1" t="s">
        <v>538</v>
      </c>
      <c r="C863" s="1" t="s">
        <v>32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x14ac:dyDescent="0.25">
      <c r="A864" s="1" t="s">
        <v>9</v>
      </c>
      <c r="B864" s="1" t="s">
        <v>538</v>
      </c>
      <c r="C864" s="1" t="s">
        <v>33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 x14ac:dyDescent="0.25">
      <c r="A865" s="1" t="s">
        <v>9</v>
      </c>
      <c r="B865" s="1" t="s">
        <v>538</v>
      </c>
      <c r="C865" s="1" t="s">
        <v>34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 x14ac:dyDescent="0.25">
      <c r="A866" s="1" t="s">
        <v>10</v>
      </c>
      <c r="B866" s="1" t="s">
        <v>30</v>
      </c>
      <c r="C866" s="1" t="s">
        <v>31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 x14ac:dyDescent="0.25">
      <c r="A867" s="1" t="s">
        <v>10</v>
      </c>
      <c r="B867" s="1" t="s">
        <v>30</v>
      </c>
      <c r="C867" s="1" t="s">
        <v>32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x14ac:dyDescent="0.25">
      <c r="A868" s="1" t="s">
        <v>10</v>
      </c>
      <c r="B868" s="1" t="s">
        <v>30</v>
      </c>
      <c r="C868" s="1" t="s">
        <v>33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x14ac:dyDescent="0.25">
      <c r="A869" s="1" t="s">
        <v>10</v>
      </c>
      <c r="B869" s="1" t="s">
        <v>30</v>
      </c>
      <c r="C869" s="1" t="s">
        <v>34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 x14ac:dyDescent="0.25">
      <c r="A870" s="1" t="s">
        <v>10</v>
      </c>
      <c r="B870" s="1" t="s">
        <v>35</v>
      </c>
      <c r="C870" s="1" t="s">
        <v>31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 x14ac:dyDescent="0.25">
      <c r="A871" s="1" t="s">
        <v>10</v>
      </c>
      <c r="B871" s="1" t="s">
        <v>35</v>
      </c>
      <c r="C871" s="1" t="s">
        <v>32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25">
      <c r="A872" s="1" t="s">
        <v>10</v>
      </c>
      <c r="B872" s="1" t="s">
        <v>35</v>
      </c>
      <c r="C872" s="1" t="s">
        <v>33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 x14ac:dyDescent="0.25">
      <c r="A873" s="1" t="s">
        <v>10</v>
      </c>
      <c r="B873" s="1" t="s">
        <v>35</v>
      </c>
      <c r="C873" s="1" t="s">
        <v>34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 x14ac:dyDescent="0.25">
      <c r="A874" s="1" t="s">
        <v>10</v>
      </c>
      <c r="B874" s="1" t="s">
        <v>36</v>
      </c>
      <c r="C874" s="1" t="s">
        <v>31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6.0000000000000001E-3</v>
      </c>
      <c r="T874">
        <v>2.4254332068762419E-2</v>
      </c>
    </row>
    <row r="875" spans="1:20" x14ac:dyDescent="0.25">
      <c r="A875" s="1" t="s">
        <v>10</v>
      </c>
      <c r="B875" s="1" t="s">
        <v>36</v>
      </c>
      <c r="C875" s="1" t="s">
        <v>32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 x14ac:dyDescent="0.25">
      <c r="A876" s="1" t="s">
        <v>10</v>
      </c>
      <c r="B876" s="1" t="s">
        <v>36</v>
      </c>
      <c r="C876" s="1" t="s">
        <v>33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 x14ac:dyDescent="0.25">
      <c r="A877" s="1" t="s">
        <v>10</v>
      </c>
      <c r="B877" s="1" t="s">
        <v>36</v>
      </c>
      <c r="C877" s="1" t="s">
        <v>34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 x14ac:dyDescent="0.25">
      <c r="A878" s="1" t="s">
        <v>10</v>
      </c>
      <c r="B878" s="1" t="s">
        <v>40</v>
      </c>
      <c r="C878" s="1" t="s">
        <v>31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 x14ac:dyDescent="0.25">
      <c r="A879" s="1" t="s">
        <v>10</v>
      </c>
      <c r="B879" s="1" t="s">
        <v>40</v>
      </c>
      <c r="C879" s="1" t="s">
        <v>32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 x14ac:dyDescent="0.25">
      <c r="A880" s="1" t="s">
        <v>10</v>
      </c>
      <c r="B880" s="1" t="s">
        <v>40</v>
      </c>
      <c r="C880" s="1" t="s">
        <v>33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 x14ac:dyDescent="0.25">
      <c r="A881" s="1" t="s">
        <v>10</v>
      </c>
      <c r="B881" s="1" t="s">
        <v>40</v>
      </c>
      <c r="C881" s="1" t="s">
        <v>34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x14ac:dyDescent="0.25">
      <c r="A882" s="1" t="s">
        <v>10</v>
      </c>
      <c r="B882" s="1" t="s">
        <v>41</v>
      </c>
      <c r="C882" s="1" t="s">
        <v>31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 x14ac:dyDescent="0.25">
      <c r="A883" s="1" t="s">
        <v>10</v>
      </c>
      <c r="B883" s="1" t="s">
        <v>41</v>
      </c>
      <c r="C883" s="1" t="s">
        <v>32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 x14ac:dyDescent="0.25">
      <c r="A884" s="1" t="s">
        <v>10</v>
      </c>
      <c r="B884" s="1" t="s">
        <v>41</v>
      </c>
      <c r="C884" s="1" t="s">
        <v>33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 x14ac:dyDescent="0.25">
      <c r="A885" s="1" t="s">
        <v>10</v>
      </c>
      <c r="B885" s="1" t="s">
        <v>41</v>
      </c>
      <c r="C885" s="1" t="s">
        <v>34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25">
      <c r="A886" s="1" t="s">
        <v>10</v>
      </c>
      <c r="B886" s="1" t="s">
        <v>39</v>
      </c>
      <c r="C886" s="1" t="s">
        <v>31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 x14ac:dyDescent="0.25">
      <c r="A887" s="1" t="s">
        <v>10</v>
      </c>
      <c r="B887" s="1" t="s">
        <v>39</v>
      </c>
      <c r="C887" s="1" t="s">
        <v>32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 x14ac:dyDescent="0.25">
      <c r="A888" s="1" t="s">
        <v>10</v>
      </c>
      <c r="B888" s="1" t="s">
        <v>39</v>
      </c>
      <c r="C888" s="1" t="s">
        <v>33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 x14ac:dyDescent="0.25">
      <c r="A889" s="1" t="s">
        <v>10</v>
      </c>
      <c r="B889" s="1" t="s">
        <v>39</v>
      </c>
      <c r="C889" s="1" t="s">
        <v>34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 x14ac:dyDescent="0.25">
      <c r="A890" s="1" t="s">
        <v>10</v>
      </c>
      <c r="B890" s="1" t="s">
        <v>44</v>
      </c>
      <c r="C890" s="1" t="s">
        <v>31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 x14ac:dyDescent="0.25">
      <c r="A891" s="1" t="s">
        <v>10</v>
      </c>
      <c r="B891" s="1" t="s">
        <v>44</v>
      </c>
      <c r="C891" s="1" t="s">
        <v>32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 x14ac:dyDescent="0.25">
      <c r="A892" s="1" t="s">
        <v>10</v>
      </c>
      <c r="B892" s="1" t="s">
        <v>44</v>
      </c>
      <c r="C892" s="1" t="s">
        <v>33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 x14ac:dyDescent="0.25">
      <c r="A893" s="1" t="s">
        <v>10</v>
      </c>
      <c r="B893" s="1" t="s">
        <v>44</v>
      </c>
      <c r="C893" s="1" t="s">
        <v>34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 x14ac:dyDescent="0.25">
      <c r="A894" s="1" t="s">
        <v>10</v>
      </c>
      <c r="B894" s="1" t="s">
        <v>37</v>
      </c>
      <c r="C894" s="1" t="s">
        <v>31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 x14ac:dyDescent="0.25">
      <c r="A895" s="1" t="s">
        <v>10</v>
      </c>
      <c r="B895" s="1" t="s">
        <v>37</v>
      </c>
      <c r="C895" s="1" t="s">
        <v>32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 x14ac:dyDescent="0.25">
      <c r="A896" s="1" t="s">
        <v>10</v>
      </c>
      <c r="B896" s="1" t="s">
        <v>37</v>
      </c>
      <c r="C896" s="1" t="s">
        <v>33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 x14ac:dyDescent="0.25">
      <c r="A897" s="1" t="s">
        <v>10</v>
      </c>
      <c r="B897" s="1" t="s">
        <v>37</v>
      </c>
      <c r="C897" s="1" t="s">
        <v>34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25">
      <c r="A898" s="1" t="s">
        <v>10</v>
      </c>
      <c r="B898" s="1" t="s">
        <v>38</v>
      </c>
      <c r="C898" s="1" t="s">
        <v>31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x14ac:dyDescent="0.25">
      <c r="A899" s="1" t="s">
        <v>10</v>
      </c>
      <c r="B899" s="1" t="s">
        <v>38</v>
      </c>
      <c r="C899" s="1" t="s">
        <v>32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 x14ac:dyDescent="0.25">
      <c r="A900" s="1" t="s">
        <v>10</v>
      </c>
      <c r="B900" s="1" t="s">
        <v>38</v>
      </c>
      <c r="C900" s="1" t="s">
        <v>33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 x14ac:dyDescent="0.25">
      <c r="A901" s="1" t="s">
        <v>10</v>
      </c>
      <c r="B901" s="1" t="s">
        <v>38</v>
      </c>
      <c r="C901" s="1" t="s">
        <v>34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 x14ac:dyDescent="0.25">
      <c r="A902" s="1" t="s">
        <v>10</v>
      </c>
      <c r="B902" s="1" t="s">
        <v>42</v>
      </c>
      <c r="C902" s="1" t="s">
        <v>31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x14ac:dyDescent="0.25">
      <c r="A903" s="1" t="s">
        <v>10</v>
      </c>
      <c r="B903" s="1" t="s">
        <v>42</v>
      </c>
      <c r="C903" s="1" t="s">
        <v>32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25">
      <c r="A904" s="1" t="s">
        <v>10</v>
      </c>
      <c r="B904" s="1" t="s">
        <v>42</v>
      </c>
      <c r="C904" s="1" t="s">
        <v>33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 x14ac:dyDescent="0.25">
      <c r="A905" s="1" t="s">
        <v>10</v>
      </c>
      <c r="B905" s="1" t="s">
        <v>42</v>
      </c>
      <c r="C905" s="1" t="s">
        <v>34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 x14ac:dyDescent="0.25">
      <c r="A906" s="1" t="s">
        <v>10</v>
      </c>
      <c r="B906" s="1" t="s">
        <v>43</v>
      </c>
      <c r="C906" s="1" t="s">
        <v>31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 x14ac:dyDescent="0.25">
      <c r="A907" s="1" t="s">
        <v>10</v>
      </c>
      <c r="B907" s="1" t="s">
        <v>43</v>
      </c>
      <c r="C907" s="1" t="s">
        <v>32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 x14ac:dyDescent="0.25">
      <c r="A908" s="1" t="s">
        <v>10</v>
      </c>
      <c r="B908" s="1" t="s">
        <v>43</v>
      </c>
      <c r="C908" s="1" t="s">
        <v>33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 x14ac:dyDescent="0.25">
      <c r="A909" s="1" t="s">
        <v>10</v>
      </c>
      <c r="B909" s="1" t="s">
        <v>43</v>
      </c>
      <c r="C909" s="1" t="s">
        <v>34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25">
      <c r="A910" s="1" t="s">
        <v>10</v>
      </c>
      <c r="B910" s="1" t="s">
        <v>45</v>
      </c>
      <c r="C910" s="1" t="s">
        <v>31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5">
      <c r="A911" s="1" t="s">
        <v>10</v>
      </c>
      <c r="B911" s="1" t="s">
        <v>45</v>
      </c>
      <c r="C911" s="1" t="s">
        <v>32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x14ac:dyDescent="0.25">
      <c r="A912" s="1" t="s">
        <v>10</v>
      </c>
      <c r="B912" s="1" t="s">
        <v>45</v>
      </c>
      <c r="C912" s="1" t="s">
        <v>33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 x14ac:dyDescent="0.25">
      <c r="A913" s="1" t="s">
        <v>10</v>
      </c>
      <c r="B913" s="1" t="s">
        <v>45</v>
      </c>
      <c r="C913" s="1" t="s">
        <v>34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 x14ac:dyDescent="0.25">
      <c r="A914" s="1" t="s">
        <v>10</v>
      </c>
      <c r="B914" s="1" t="s">
        <v>46</v>
      </c>
      <c r="C914" s="1" t="s">
        <v>31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x14ac:dyDescent="0.25">
      <c r="A915" s="1" t="s">
        <v>10</v>
      </c>
      <c r="B915" s="1" t="s">
        <v>46</v>
      </c>
      <c r="C915" s="1" t="s">
        <v>32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 x14ac:dyDescent="0.25">
      <c r="A916" s="1" t="s">
        <v>10</v>
      </c>
      <c r="B916" s="1" t="s">
        <v>46</v>
      </c>
      <c r="C916" s="1" t="s">
        <v>33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 x14ac:dyDescent="0.25">
      <c r="A917" s="1" t="s">
        <v>10</v>
      </c>
      <c r="B917" s="1" t="s">
        <v>46</v>
      </c>
      <c r="C917" s="1" t="s">
        <v>34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 x14ac:dyDescent="0.25">
      <c r="A918" s="1" t="s">
        <v>10</v>
      </c>
      <c r="B918" s="1" t="s">
        <v>47</v>
      </c>
      <c r="C918" s="1" t="s">
        <v>31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x14ac:dyDescent="0.25">
      <c r="A919" s="1" t="s">
        <v>10</v>
      </c>
      <c r="B919" s="1" t="s">
        <v>47</v>
      </c>
      <c r="C919" s="1" t="s">
        <v>32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 x14ac:dyDescent="0.25">
      <c r="A920" s="1" t="s">
        <v>10</v>
      </c>
      <c r="B920" s="1" t="s">
        <v>47</v>
      </c>
      <c r="C920" s="1" t="s">
        <v>33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x14ac:dyDescent="0.25">
      <c r="A921" s="1" t="s">
        <v>10</v>
      </c>
      <c r="B921" s="1" t="s">
        <v>47</v>
      </c>
      <c r="C921" s="1" t="s">
        <v>34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 x14ac:dyDescent="0.25">
      <c r="A922" s="1" t="s">
        <v>10</v>
      </c>
      <c r="B922" s="1" t="s">
        <v>48</v>
      </c>
      <c r="C922" s="1" t="s">
        <v>31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 x14ac:dyDescent="0.25">
      <c r="A923" s="1" t="s">
        <v>10</v>
      </c>
      <c r="B923" s="1" t="s">
        <v>48</v>
      </c>
      <c r="C923" s="1" t="s">
        <v>32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 x14ac:dyDescent="0.25">
      <c r="A924" s="1" t="s">
        <v>10</v>
      </c>
      <c r="B924" s="1" t="s">
        <v>48</v>
      </c>
      <c r="C924" s="1" t="s">
        <v>33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 x14ac:dyDescent="0.25">
      <c r="A925" s="1" t="s">
        <v>10</v>
      </c>
      <c r="B925" s="1" t="s">
        <v>48</v>
      </c>
      <c r="C925" s="1" t="s">
        <v>34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 x14ac:dyDescent="0.25">
      <c r="A926" s="1" t="s">
        <v>10</v>
      </c>
      <c r="B926" s="1" t="s">
        <v>49</v>
      </c>
      <c r="C926" s="1" t="s">
        <v>31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 x14ac:dyDescent="0.25">
      <c r="A927" s="1" t="s">
        <v>10</v>
      </c>
      <c r="B927" s="1" t="s">
        <v>49</v>
      </c>
      <c r="C927" s="1" t="s">
        <v>32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 x14ac:dyDescent="0.25">
      <c r="A928" s="1" t="s">
        <v>10</v>
      </c>
      <c r="B928" s="1" t="s">
        <v>49</v>
      </c>
      <c r="C928" s="1" t="s">
        <v>33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25">
      <c r="A929" s="1" t="s">
        <v>10</v>
      </c>
      <c r="B929" s="1" t="s">
        <v>49</v>
      </c>
      <c r="C929" s="1" t="s">
        <v>34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25">
      <c r="A930" s="1" t="s">
        <v>10</v>
      </c>
      <c r="B930" s="1" t="s">
        <v>535</v>
      </c>
      <c r="C930" s="1" t="s">
        <v>31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 x14ac:dyDescent="0.25">
      <c r="A931" s="1" t="s">
        <v>10</v>
      </c>
      <c r="B931" s="1" t="s">
        <v>535</v>
      </c>
      <c r="C931" s="1" t="s">
        <v>32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 x14ac:dyDescent="0.25">
      <c r="A932" s="1" t="s">
        <v>10</v>
      </c>
      <c r="B932" s="1" t="s">
        <v>535</v>
      </c>
      <c r="C932" s="1" t="s">
        <v>33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x14ac:dyDescent="0.25">
      <c r="A933" s="1" t="s">
        <v>10</v>
      </c>
      <c r="B933" s="1" t="s">
        <v>535</v>
      </c>
      <c r="C933" s="1" t="s">
        <v>34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25">
      <c r="A934" s="1" t="s">
        <v>10</v>
      </c>
      <c r="B934" s="1" t="s">
        <v>538</v>
      </c>
      <c r="C934" s="1" t="s">
        <v>31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 x14ac:dyDescent="0.25">
      <c r="A935" s="1" t="s">
        <v>10</v>
      </c>
      <c r="B935" s="1" t="s">
        <v>538</v>
      </c>
      <c r="C935" s="1" t="s">
        <v>32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 x14ac:dyDescent="0.25">
      <c r="A936" s="1" t="s">
        <v>10</v>
      </c>
      <c r="B936" s="1" t="s">
        <v>538</v>
      </c>
      <c r="C936" s="1" t="s">
        <v>33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 x14ac:dyDescent="0.25">
      <c r="A937" s="1" t="s">
        <v>10</v>
      </c>
      <c r="B937" s="1" t="s">
        <v>538</v>
      </c>
      <c r="C937" s="1" t="s">
        <v>34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 x14ac:dyDescent="0.25">
      <c r="A938" s="1" t="s">
        <v>36</v>
      </c>
      <c r="B938" s="1" t="s">
        <v>30</v>
      </c>
      <c r="C938" s="1" t="s">
        <v>31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 x14ac:dyDescent="0.25">
      <c r="A939" s="1" t="s">
        <v>36</v>
      </c>
      <c r="B939" s="1" t="s">
        <v>30</v>
      </c>
      <c r="C939" s="1" t="s">
        <v>32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 x14ac:dyDescent="0.25">
      <c r="A940" s="1" t="s">
        <v>36</v>
      </c>
      <c r="B940" s="1" t="s">
        <v>30</v>
      </c>
      <c r="C940" s="1" t="s">
        <v>33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 x14ac:dyDescent="0.25">
      <c r="A941" s="1" t="s">
        <v>36</v>
      </c>
      <c r="B941" s="1" t="s">
        <v>30</v>
      </c>
      <c r="C941" s="1" t="s">
        <v>34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x14ac:dyDescent="0.25">
      <c r="A942" s="1" t="s">
        <v>36</v>
      </c>
      <c r="B942" s="1" t="s">
        <v>35</v>
      </c>
      <c r="C942" s="1" t="s">
        <v>31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 x14ac:dyDescent="0.25">
      <c r="A943" s="1" t="s">
        <v>36</v>
      </c>
      <c r="B943" s="1" t="s">
        <v>35</v>
      </c>
      <c r="C943" s="1" t="s">
        <v>32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 x14ac:dyDescent="0.25">
      <c r="A944" s="1" t="s">
        <v>36</v>
      </c>
      <c r="B944" s="1" t="s">
        <v>35</v>
      </c>
      <c r="C944" s="1" t="s">
        <v>33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 x14ac:dyDescent="0.25">
      <c r="A945" s="1" t="s">
        <v>36</v>
      </c>
      <c r="B945" s="1" t="s">
        <v>35</v>
      </c>
      <c r="C945" s="1" t="s">
        <v>34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 x14ac:dyDescent="0.25">
      <c r="A946" s="1" t="s">
        <v>36</v>
      </c>
      <c r="B946" s="1" t="s">
        <v>36</v>
      </c>
      <c r="C946" s="1" t="s">
        <v>31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 x14ac:dyDescent="0.25">
      <c r="A947" s="1" t="s">
        <v>36</v>
      </c>
      <c r="B947" s="1" t="s">
        <v>36</v>
      </c>
      <c r="C947" s="1" t="s">
        <v>32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 x14ac:dyDescent="0.25">
      <c r="A948" s="1" t="s">
        <v>36</v>
      </c>
      <c r="B948" s="1" t="s">
        <v>36</v>
      </c>
      <c r="C948" s="1" t="s">
        <v>33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 x14ac:dyDescent="0.25">
      <c r="A949" s="1" t="s">
        <v>36</v>
      </c>
      <c r="B949" s="1" t="s">
        <v>36</v>
      </c>
      <c r="C949" s="1" t="s">
        <v>34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 x14ac:dyDescent="0.25">
      <c r="A950" s="1" t="s">
        <v>36</v>
      </c>
      <c r="B950" s="1" t="s">
        <v>40</v>
      </c>
      <c r="C950" s="1" t="s">
        <v>31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 x14ac:dyDescent="0.25">
      <c r="A951" s="1" t="s">
        <v>36</v>
      </c>
      <c r="B951" s="1" t="s">
        <v>40</v>
      </c>
      <c r="C951" s="1" t="s">
        <v>32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 x14ac:dyDescent="0.25">
      <c r="A952" s="1" t="s">
        <v>36</v>
      </c>
      <c r="B952" s="1" t="s">
        <v>40</v>
      </c>
      <c r="C952" s="1" t="s">
        <v>33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 x14ac:dyDescent="0.25">
      <c r="A953" s="1" t="s">
        <v>36</v>
      </c>
      <c r="B953" s="1" t="s">
        <v>40</v>
      </c>
      <c r="C953" s="1" t="s">
        <v>34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 x14ac:dyDescent="0.25">
      <c r="A954" s="1" t="s">
        <v>36</v>
      </c>
      <c r="B954" s="1" t="s">
        <v>41</v>
      </c>
      <c r="C954" s="1" t="s">
        <v>31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 x14ac:dyDescent="0.25">
      <c r="A955" s="1" t="s">
        <v>36</v>
      </c>
      <c r="B955" s="1" t="s">
        <v>41</v>
      </c>
      <c r="C955" s="1" t="s">
        <v>32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 x14ac:dyDescent="0.25">
      <c r="A956" s="1" t="s">
        <v>36</v>
      </c>
      <c r="B956" s="1" t="s">
        <v>41</v>
      </c>
      <c r="C956" s="1" t="s">
        <v>33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 x14ac:dyDescent="0.25">
      <c r="A957" s="1" t="s">
        <v>36</v>
      </c>
      <c r="B957" s="1" t="s">
        <v>41</v>
      </c>
      <c r="C957" s="1" t="s">
        <v>34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 x14ac:dyDescent="0.25">
      <c r="A958" s="1" t="s">
        <v>36</v>
      </c>
      <c r="B958" s="1" t="s">
        <v>39</v>
      </c>
      <c r="C958" s="1" t="s">
        <v>31</v>
      </c>
      <c r="D958">
        <v>0.23004394581055521</v>
      </c>
      <c r="E958">
        <v>8.3242779963424371E-2</v>
      </c>
      <c r="F958">
        <v>6.5906067131715623E-2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9.8475493802097028E-3</v>
      </c>
      <c r="T958">
        <v>0</v>
      </c>
    </row>
    <row r="959" spans="1:20" x14ac:dyDescent="0.25">
      <c r="A959" s="1" t="s">
        <v>36</v>
      </c>
      <c r="B959" s="1" t="s">
        <v>39</v>
      </c>
      <c r="C959" s="1" t="s">
        <v>32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 x14ac:dyDescent="0.25">
      <c r="A960" s="1" t="s">
        <v>36</v>
      </c>
      <c r="B960" s="1" t="s">
        <v>39</v>
      </c>
      <c r="C960" s="1" t="s">
        <v>33</v>
      </c>
      <c r="D960">
        <v>0</v>
      </c>
      <c r="E960">
        <v>0</v>
      </c>
      <c r="F960">
        <v>0</v>
      </c>
      <c r="G960">
        <v>1.4307047125548457E-3</v>
      </c>
      <c r="H960">
        <v>1.0352759819219907E-2</v>
      </c>
      <c r="I960">
        <v>4.0390976045813341E-2</v>
      </c>
      <c r="J960">
        <v>0.15174929147914282</v>
      </c>
      <c r="K960">
        <v>0.17021804508552221</v>
      </c>
      <c r="L960">
        <v>4.1505915201093563E-2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 x14ac:dyDescent="0.25">
      <c r="A961" s="1" t="s">
        <v>36</v>
      </c>
      <c r="B961" s="1" t="s">
        <v>39</v>
      </c>
      <c r="C961" s="1" t="s">
        <v>34</v>
      </c>
      <c r="D961">
        <v>0</v>
      </c>
      <c r="E961">
        <v>0</v>
      </c>
      <c r="F961">
        <v>0</v>
      </c>
      <c r="G961">
        <v>0</v>
      </c>
      <c r="H961">
        <v>2.3408931208924224E-4</v>
      </c>
      <c r="I961">
        <v>6.7121906727708649E-3</v>
      </c>
      <c r="J961">
        <v>2.6894580510575007E-2</v>
      </c>
      <c r="K961">
        <v>4.3001566276752771E-2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 x14ac:dyDescent="0.25">
      <c r="A962" s="1" t="s">
        <v>36</v>
      </c>
      <c r="B962" s="1" t="s">
        <v>44</v>
      </c>
      <c r="C962" s="1" t="s">
        <v>31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 x14ac:dyDescent="0.25">
      <c r="A963" s="1" t="s">
        <v>36</v>
      </c>
      <c r="B963" s="1" t="s">
        <v>44</v>
      </c>
      <c r="C963" s="1" t="s">
        <v>32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 x14ac:dyDescent="0.25">
      <c r="A964" s="1" t="s">
        <v>36</v>
      </c>
      <c r="B964" s="1" t="s">
        <v>44</v>
      </c>
      <c r="C964" s="1" t="s">
        <v>33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 x14ac:dyDescent="0.25">
      <c r="A965" s="1" t="s">
        <v>36</v>
      </c>
      <c r="B965" s="1" t="s">
        <v>44</v>
      </c>
      <c r="C965" s="1" t="s">
        <v>34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x14ac:dyDescent="0.25">
      <c r="A966" s="1" t="s">
        <v>36</v>
      </c>
      <c r="B966" s="1" t="s">
        <v>37</v>
      </c>
      <c r="C966" s="1" t="s">
        <v>31</v>
      </c>
      <c r="D966">
        <v>0</v>
      </c>
      <c r="E966">
        <v>6.0000000000000001E-3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 x14ac:dyDescent="0.25">
      <c r="A967" s="1" t="s">
        <v>36</v>
      </c>
      <c r="B967" s="1" t="s">
        <v>37</v>
      </c>
      <c r="C967" s="1" t="s">
        <v>32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 x14ac:dyDescent="0.25">
      <c r="A968" s="1" t="s">
        <v>36</v>
      </c>
      <c r="B968" s="1" t="s">
        <v>37</v>
      </c>
      <c r="C968" s="1" t="s">
        <v>33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 x14ac:dyDescent="0.25">
      <c r="A969" s="1" t="s">
        <v>36</v>
      </c>
      <c r="B969" s="1" t="s">
        <v>37</v>
      </c>
      <c r="C969" s="1" t="s">
        <v>34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 x14ac:dyDescent="0.25">
      <c r="A970" s="1" t="s">
        <v>36</v>
      </c>
      <c r="B970" s="1" t="s">
        <v>38</v>
      </c>
      <c r="C970" s="1" t="s">
        <v>31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5.8118630275552476E-3</v>
      </c>
      <c r="T970">
        <v>0</v>
      </c>
    </row>
    <row r="971" spans="1:20" x14ac:dyDescent="0.25">
      <c r="A971" s="1" t="s">
        <v>36</v>
      </c>
      <c r="B971" s="1" t="s">
        <v>38</v>
      </c>
      <c r="C971" s="1" t="s">
        <v>32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 x14ac:dyDescent="0.25">
      <c r="A972" s="1" t="s">
        <v>36</v>
      </c>
      <c r="B972" s="1" t="s">
        <v>38</v>
      </c>
      <c r="C972" s="1" t="s">
        <v>33</v>
      </c>
      <c r="D972">
        <v>0</v>
      </c>
      <c r="E972">
        <v>0</v>
      </c>
      <c r="F972">
        <v>0</v>
      </c>
      <c r="G972">
        <v>4.0510740494376692E-4</v>
      </c>
      <c r="H972">
        <v>0</v>
      </c>
      <c r="I972">
        <v>0</v>
      </c>
      <c r="J972">
        <v>1.5339086965002987E-3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 x14ac:dyDescent="0.25">
      <c r="A973" s="1" t="s">
        <v>36</v>
      </c>
      <c r="B973" s="1" t="s">
        <v>38</v>
      </c>
      <c r="C973" s="1" t="s">
        <v>34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 x14ac:dyDescent="0.25">
      <c r="A974" s="1" t="s">
        <v>36</v>
      </c>
      <c r="B974" s="1" t="s">
        <v>42</v>
      </c>
      <c r="C974" s="1" t="s">
        <v>31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 x14ac:dyDescent="0.25">
      <c r="A975" s="1" t="s">
        <v>36</v>
      </c>
      <c r="B975" s="1" t="s">
        <v>42</v>
      </c>
      <c r="C975" s="1" t="s">
        <v>32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 x14ac:dyDescent="0.25">
      <c r="A976" s="1" t="s">
        <v>36</v>
      </c>
      <c r="B976" s="1" t="s">
        <v>42</v>
      </c>
      <c r="C976" s="1" t="s">
        <v>33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 x14ac:dyDescent="0.25">
      <c r="A977" s="1" t="s">
        <v>36</v>
      </c>
      <c r="B977" s="1" t="s">
        <v>42</v>
      </c>
      <c r="C977" s="1" t="s">
        <v>34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 x14ac:dyDescent="0.25">
      <c r="A978" s="1" t="s">
        <v>36</v>
      </c>
      <c r="B978" s="1" t="s">
        <v>43</v>
      </c>
      <c r="C978" s="1" t="s">
        <v>31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 x14ac:dyDescent="0.25">
      <c r="A979" s="1" t="s">
        <v>36</v>
      </c>
      <c r="B979" s="1" t="s">
        <v>43</v>
      </c>
      <c r="C979" s="1" t="s">
        <v>32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 x14ac:dyDescent="0.25">
      <c r="A980" s="1" t="s">
        <v>36</v>
      </c>
      <c r="B980" s="1" t="s">
        <v>43</v>
      </c>
      <c r="C980" s="1" t="s">
        <v>33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 x14ac:dyDescent="0.25">
      <c r="A981" s="1" t="s">
        <v>36</v>
      </c>
      <c r="B981" s="1" t="s">
        <v>43</v>
      </c>
      <c r="C981" s="1" t="s">
        <v>34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 x14ac:dyDescent="0.25">
      <c r="A982" s="1" t="s">
        <v>36</v>
      </c>
      <c r="B982" s="1" t="s">
        <v>45</v>
      </c>
      <c r="C982" s="1" t="s">
        <v>31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 x14ac:dyDescent="0.25">
      <c r="A983" s="1" t="s">
        <v>36</v>
      </c>
      <c r="B983" s="1" t="s">
        <v>45</v>
      </c>
      <c r="C983" s="1" t="s">
        <v>32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 x14ac:dyDescent="0.25">
      <c r="A984" s="1" t="s">
        <v>36</v>
      </c>
      <c r="B984" s="1" t="s">
        <v>45</v>
      </c>
      <c r="C984" s="1" t="s">
        <v>33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 x14ac:dyDescent="0.25">
      <c r="A985" s="1" t="s">
        <v>36</v>
      </c>
      <c r="B985" s="1" t="s">
        <v>45</v>
      </c>
      <c r="C985" s="1" t="s">
        <v>34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 x14ac:dyDescent="0.25">
      <c r="A986" s="1" t="s">
        <v>36</v>
      </c>
      <c r="B986" s="1" t="s">
        <v>46</v>
      </c>
      <c r="C986" s="1" t="s">
        <v>31</v>
      </c>
      <c r="D986">
        <v>1652.0396529709155</v>
      </c>
      <c r="E986">
        <v>0</v>
      </c>
      <c r="F986">
        <v>0</v>
      </c>
      <c r="G986">
        <v>21.704923370754706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 x14ac:dyDescent="0.25">
      <c r="A987" s="1" t="s">
        <v>36</v>
      </c>
      <c r="B987" s="1" t="s">
        <v>46</v>
      </c>
      <c r="C987" s="1" t="s">
        <v>32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 x14ac:dyDescent="0.25">
      <c r="A988" s="1" t="s">
        <v>36</v>
      </c>
      <c r="B988" s="1" t="s">
        <v>46</v>
      </c>
      <c r="C988" s="1" t="s">
        <v>33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 x14ac:dyDescent="0.25">
      <c r="A989" s="1" t="s">
        <v>36</v>
      </c>
      <c r="B989" s="1" t="s">
        <v>46</v>
      </c>
      <c r="C989" s="1" t="s">
        <v>34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 x14ac:dyDescent="0.25">
      <c r="A990" s="1" t="s">
        <v>36</v>
      </c>
      <c r="B990" s="1" t="s">
        <v>47</v>
      </c>
      <c r="C990" s="1" t="s">
        <v>31</v>
      </c>
      <c r="D990">
        <v>0</v>
      </c>
      <c r="E990">
        <v>0.13141508440923014</v>
      </c>
      <c r="F990">
        <v>0.18855271444989605</v>
      </c>
      <c r="G990">
        <v>0</v>
      </c>
      <c r="H990">
        <v>0</v>
      </c>
      <c r="I990">
        <v>0</v>
      </c>
      <c r="J990">
        <v>3.7532348291715263E-2</v>
      </c>
      <c r="K990">
        <v>3.0894210217175779E-2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1.7013702055117343E-2</v>
      </c>
      <c r="T990">
        <v>1.716596107683967E-2</v>
      </c>
    </row>
    <row r="991" spans="1:20" x14ac:dyDescent="0.25">
      <c r="A991" s="1" t="s">
        <v>36</v>
      </c>
      <c r="B991" s="1" t="s">
        <v>47</v>
      </c>
      <c r="C991" s="1" t="s">
        <v>32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25">
      <c r="A992" s="1" t="s">
        <v>36</v>
      </c>
      <c r="B992" s="1" t="s">
        <v>47</v>
      </c>
      <c r="C992" s="1" t="s">
        <v>33</v>
      </c>
      <c r="D992">
        <v>0</v>
      </c>
      <c r="E992">
        <v>0</v>
      </c>
      <c r="F992">
        <v>0</v>
      </c>
      <c r="G992">
        <v>0</v>
      </c>
      <c r="H992">
        <v>5.7977982828161887E-3</v>
      </c>
      <c r="I992">
        <v>2.363915585370454E-2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 x14ac:dyDescent="0.25">
      <c r="A993" s="1" t="s">
        <v>36</v>
      </c>
      <c r="B993" s="1" t="s">
        <v>47</v>
      </c>
      <c r="C993" s="1" t="s">
        <v>34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 x14ac:dyDescent="0.25">
      <c r="A994" s="1" t="s">
        <v>36</v>
      </c>
      <c r="B994" s="1" t="s">
        <v>48</v>
      </c>
      <c r="C994" s="1" t="s">
        <v>31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 x14ac:dyDescent="0.25">
      <c r="A995" s="1" t="s">
        <v>36</v>
      </c>
      <c r="B995" s="1" t="s">
        <v>48</v>
      </c>
      <c r="C995" s="1" t="s">
        <v>32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 x14ac:dyDescent="0.25">
      <c r="A996" s="1" t="s">
        <v>36</v>
      </c>
      <c r="B996" s="1" t="s">
        <v>48</v>
      </c>
      <c r="C996" s="1" t="s">
        <v>33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 x14ac:dyDescent="0.25">
      <c r="A997" s="1" t="s">
        <v>36</v>
      </c>
      <c r="B997" s="1" t="s">
        <v>48</v>
      </c>
      <c r="C997" s="1" t="s">
        <v>34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 x14ac:dyDescent="0.25">
      <c r="A998" s="1" t="s">
        <v>36</v>
      </c>
      <c r="B998" s="1" t="s">
        <v>49</v>
      </c>
      <c r="C998" s="1" t="s">
        <v>31</v>
      </c>
      <c r="D998">
        <v>74.150973245121605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 x14ac:dyDescent="0.25">
      <c r="A999" s="1" t="s">
        <v>36</v>
      </c>
      <c r="B999" s="1" t="s">
        <v>49</v>
      </c>
      <c r="C999" s="1" t="s">
        <v>32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 x14ac:dyDescent="0.25">
      <c r="A1000" s="1" t="s">
        <v>36</v>
      </c>
      <c r="B1000" s="1" t="s">
        <v>49</v>
      </c>
      <c r="C1000" s="1" t="s">
        <v>33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 x14ac:dyDescent="0.25">
      <c r="A1001" s="1" t="s">
        <v>36</v>
      </c>
      <c r="B1001" s="1" t="s">
        <v>49</v>
      </c>
      <c r="C1001" s="1" t="s">
        <v>34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 x14ac:dyDescent="0.25">
      <c r="A1002" s="1" t="s">
        <v>36</v>
      </c>
      <c r="B1002" s="1" t="s">
        <v>535</v>
      </c>
      <c r="C1002" s="1" t="s">
        <v>31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x14ac:dyDescent="0.25">
      <c r="A1003" s="1" t="s">
        <v>36</v>
      </c>
      <c r="B1003" s="1" t="s">
        <v>535</v>
      </c>
      <c r="C1003" s="1" t="s">
        <v>32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 x14ac:dyDescent="0.25">
      <c r="A1004" s="1" t="s">
        <v>36</v>
      </c>
      <c r="B1004" s="1" t="s">
        <v>535</v>
      </c>
      <c r="C1004" s="1" t="s">
        <v>33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 x14ac:dyDescent="0.25">
      <c r="A1005" s="1" t="s">
        <v>36</v>
      </c>
      <c r="B1005" s="1" t="s">
        <v>535</v>
      </c>
      <c r="C1005" s="1" t="s">
        <v>34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 x14ac:dyDescent="0.25">
      <c r="A1006" s="1" t="s">
        <v>36</v>
      </c>
      <c r="B1006" s="1" t="s">
        <v>538</v>
      </c>
      <c r="C1006" s="1" t="s">
        <v>31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 x14ac:dyDescent="0.25">
      <c r="A1007" s="1" t="s">
        <v>36</v>
      </c>
      <c r="B1007" s="1" t="s">
        <v>538</v>
      </c>
      <c r="C1007" s="1" t="s">
        <v>32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 x14ac:dyDescent="0.25">
      <c r="A1008" s="1" t="s">
        <v>36</v>
      </c>
      <c r="B1008" s="1" t="s">
        <v>538</v>
      </c>
      <c r="C1008" s="1" t="s">
        <v>33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 x14ac:dyDescent="0.25">
      <c r="A1009" s="1" t="s">
        <v>36</v>
      </c>
      <c r="B1009" s="1" t="s">
        <v>538</v>
      </c>
      <c r="C1009" s="1" t="s">
        <v>34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 x14ac:dyDescent="0.25">
      <c r="A1010" s="1" t="s">
        <v>11</v>
      </c>
      <c r="B1010" s="1" t="s">
        <v>30</v>
      </c>
      <c r="C1010" s="1" t="s">
        <v>31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 x14ac:dyDescent="0.25">
      <c r="A1011" s="1" t="s">
        <v>11</v>
      </c>
      <c r="B1011" s="1" t="s">
        <v>30</v>
      </c>
      <c r="C1011" s="1" t="s">
        <v>32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 x14ac:dyDescent="0.25">
      <c r="A1012" s="1" t="s">
        <v>11</v>
      </c>
      <c r="B1012" s="1" t="s">
        <v>30</v>
      </c>
      <c r="C1012" s="1" t="s">
        <v>33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 x14ac:dyDescent="0.25">
      <c r="A1013" s="1" t="s">
        <v>11</v>
      </c>
      <c r="B1013" s="1" t="s">
        <v>30</v>
      </c>
      <c r="C1013" s="1" t="s">
        <v>34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 x14ac:dyDescent="0.25">
      <c r="A1014" s="1" t="s">
        <v>11</v>
      </c>
      <c r="B1014" s="1" t="s">
        <v>35</v>
      </c>
      <c r="C1014" s="1" t="s">
        <v>31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 x14ac:dyDescent="0.25">
      <c r="A1015" s="1" t="s">
        <v>11</v>
      </c>
      <c r="B1015" s="1" t="s">
        <v>35</v>
      </c>
      <c r="C1015" s="1" t="s">
        <v>32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 x14ac:dyDescent="0.25">
      <c r="A1016" s="1" t="s">
        <v>11</v>
      </c>
      <c r="B1016" s="1" t="s">
        <v>35</v>
      </c>
      <c r="C1016" s="1" t="s">
        <v>33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 x14ac:dyDescent="0.25">
      <c r="A1017" s="1" t="s">
        <v>11</v>
      </c>
      <c r="B1017" s="1" t="s">
        <v>35</v>
      </c>
      <c r="C1017" s="1" t="s">
        <v>34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 x14ac:dyDescent="0.25">
      <c r="A1018" s="1" t="s">
        <v>11</v>
      </c>
      <c r="B1018" s="1" t="s">
        <v>36</v>
      </c>
      <c r="C1018" s="1" t="s">
        <v>31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 x14ac:dyDescent="0.25">
      <c r="A1019" s="1" t="s">
        <v>11</v>
      </c>
      <c r="B1019" s="1" t="s">
        <v>36</v>
      </c>
      <c r="C1019" s="1" t="s">
        <v>32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 x14ac:dyDescent="0.25">
      <c r="A1020" s="1" t="s">
        <v>11</v>
      </c>
      <c r="B1020" s="1" t="s">
        <v>36</v>
      </c>
      <c r="C1020" s="1" t="s">
        <v>33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 x14ac:dyDescent="0.25">
      <c r="A1021" s="1" t="s">
        <v>11</v>
      </c>
      <c r="B1021" s="1" t="s">
        <v>36</v>
      </c>
      <c r="C1021" s="1" t="s">
        <v>34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 x14ac:dyDescent="0.25">
      <c r="A1022" s="1" t="s">
        <v>11</v>
      </c>
      <c r="B1022" s="1" t="s">
        <v>40</v>
      </c>
      <c r="C1022" s="1" t="s">
        <v>31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 x14ac:dyDescent="0.25">
      <c r="A1023" s="1" t="s">
        <v>11</v>
      </c>
      <c r="B1023" s="1" t="s">
        <v>40</v>
      </c>
      <c r="C1023" s="1" t="s">
        <v>32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 x14ac:dyDescent="0.25">
      <c r="A1024" s="1" t="s">
        <v>11</v>
      </c>
      <c r="B1024" s="1" t="s">
        <v>40</v>
      </c>
      <c r="C1024" s="1" t="s">
        <v>33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 x14ac:dyDescent="0.25">
      <c r="A1025" s="1" t="s">
        <v>11</v>
      </c>
      <c r="B1025" s="1" t="s">
        <v>40</v>
      </c>
      <c r="C1025" s="1" t="s">
        <v>34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 x14ac:dyDescent="0.25">
      <c r="A1026" s="1" t="s">
        <v>11</v>
      </c>
      <c r="B1026" s="1" t="s">
        <v>41</v>
      </c>
      <c r="C1026" s="1" t="s">
        <v>31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 x14ac:dyDescent="0.25">
      <c r="A1027" s="1" t="s">
        <v>11</v>
      </c>
      <c r="B1027" s="1" t="s">
        <v>41</v>
      </c>
      <c r="C1027" s="1" t="s">
        <v>32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 x14ac:dyDescent="0.25">
      <c r="A1028" s="1" t="s">
        <v>11</v>
      </c>
      <c r="B1028" s="1" t="s">
        <v>41</v>
      </c>
      <c r="C1028" s="1" t="s">
        <v>33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 x14ac:dyDescent="0.25">
      <c r="A1029" s="1" t="s">
        <v>11</v>
      </c>
      <c r="B1029" s="1" t="s">
        <v>41</v>
      </c>
      <c r="C1029" s="1" t="s">
        <v>34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 x14ac:dyDescent="0.25">
      <c r="A1030" s="1" t="s">
        <v>11</v>
      </c>
      <c r="B1030" s="1" t="s">
        <v>39</v>
      </c>
      <c r="C1030" s="1" t="s">
        <v>31</v>
      </c>
      <c r="D1030">
        <v>6.9760664639533621E-2</v>
      </c>
      <c r="E1030">
        <v>1.4727969159867143E-2</v>
      </c>
      <c r="F1030">
        <v>1.4727969159867143E-2</v>
      </c>
      <c r="G1030">
        <v>1.4727969159867143E-2</v>
      </c>
      <c r="H1030">
        <v>1.4727969159867143E-2</v>
      </c>
      <c r="I1030">
        <v>1.4727969159867143E-2</v>
      </c>
      <c r="J1030">
        <v>1.4727969159867143E-2</v>
      </c>
      <c r="K1030">
        <v>1.4727969159867143E-2</v>
      </c>
      <c r="L1030">
        <v>1.4727969159867143E-2</v>
      </c>
      <c r="M1030">
        <v>1.4727969159867143E-2</v>
      </c>
      <c r="N1030">
        <v>1.4727969159867143E-2</v>
      </c>
      <c r="O1030">
        <v>1.4727969159867143E-2</v>
      </c>
      <c r="P1030">
        <v>1.4727969159867143E-2</v>
      </c>
      <c r="Q1030">
        <v>1.4727969159867143E-2</v>
      </c>
      <c r="R1030">
        <v>1.4727969159867143E-2</v>
      </c>
      <c r="S1030">
        <v>3.6880866539675414E-2</v>
      </c>
      <c r="T1030">
        <v>0</v>
      </c>
    </row>
    <row r="1031" spans="1:20" x14ac:dyDescent="0.25">
      <c r="A1031" s="1" t="s">
        <v>11</v>
      </c>
      <c r="B1031" s="1" t="s">
        <v>39</v>
      </c>
      <c r="C1031" s="1" t="s">
        <v>32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 x14ac:dyDescent="0.25">
      <c r="A1032" s="1" t="s">
        <v>11</v>
      </c>
      <c r="B1032" s="1" t="s">
        <v>39</v>
      </c>
      <c r="C1032" s="1" t="s">
        <v>33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 x14ac:dyDescent="0.25">
      <c r="A1033" s="1" t="s">
        <v>11</v>
      </c>
      <c r="B1033" s="1" t="s">
        <v>39</v>
      </c>
      <c r="C1033" s="1" t="s">
        <v>34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 x14ac:dyDescent="0.25">
      <c r="A1034" s="1" t="s">
        <v>11</v>
      </c>
      <c r="B1034" s="1" t="s">
        <v>44</v>
      </c>
      <c r="C1034" s="1" t="s">
        <v>31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 x14ac:dyDescent="0.25">
      <c r="A1035" s="1" t="s">
        <v>11</v>
      </c>
      <c r="B1035" s="1" t="s">
        <v>44</v>
      </c>
      <c r="C1035" s="1" t="s">
        <v>32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 x14ac:dyDescent="0.25">
      <c r="A1036" s="1" t="s">
        <v>11</v>
      </c>
      <c r="B1036" s="1" t="s">
        <v>44</v>
      </c>
      <c r="C1036" s="1" t="s">
        <v>33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 x14ac:dyDescent="0.25">
      <c r="A1037" s="1" t="s">
        <v>11</v>
      </c>
      <c r="B1037" s="1" t="s">
        <v>44</v>
      </c>
      <c r="C1037" s="1" t="s">
        <v>34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 x14ac:dyDescent="0.25">
      <c r="A1038" s="1" t="s">
        <v>11</v>
      </c>
      <c r="B1038" s="1" t="s">
        <v>37</v>
      </c>
      <c r="C1038" s="1" t="s">
        <v>31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 x14ac:dyDescent="0.25">
      <c r="A1039" s="1" t="s">
        <v>11</v>
      </c>
      <c r="B1039" s="1" t="s">
        <v>37</v>
      </c>
      <c r="C1039" s="1" t="s">
        <v>32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 x14ac:dyDescent="0.25">
      <c r="A1040" s="1" t="s">
        <v>11</v>
      </c>
      <c r="B1040" s="1" t="s">
        <v>37</v>
      </c>
      <c r="C1040" s="1" t="s">
        <v>33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 x14ac:dyDescent="0.25">
      <c r="A1041" s="1" t="s">
        <v>11</v>
      </c>
      <c r="B1041" s="1" t="s">
        <v>37</v>
      </c>
      <c r="C1041" s="1" t="s">
        <v>34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 x14ac:dyDescent="0.25">
      <c r="A1042" s="1" t="s">
        <v>11</v>
      </c>
      <c r="B1042" s="1" t="s">
        <v>38</v>
      </c>
      <c r="C1042" s="1" t="s">
        <v>31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 x14ac:dyDescent="0.25">
      <c r="A1043" s="1" t="s">
        <v>11</v>
      </c>
      <c r="B1043" s="1" t="s">
        <v>38</v>
      </c>
      <c r="C1043" s="1" t="s">
        <v>32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 x14ac:dyDescent="0.25">
      <c r="A1044" s="1" t="s">
        <v>11</v>
      </c>
      <c r="B1044" s="1" t="s">
        <v>38</v>
      </c>
      <c r="C1044" s="1" t="s">
        <v>33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x14ac:dyDescent="0.25">
      <c r="A1045" s="1" t="s">
        <v>11</v>
      </c>
      <c r="B1045" s="1" t="s">
        <v>38</v>
      </c>
      <c r="C1045" s="1" t="s">
        <v>34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 x14ac:dyDescent="0.25">
      <c r="A1046" s="1" t="s">
        <v>11</v>
      </c>
      <c r="B1046" s="1" t="s">
        <v>42</v>
      </c>
      <c r="C1046" s="1" t="s">
        <v>31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 x14ac:dyDescent="0.25">
      <c r="A1047" s="1" t="s">
        <v>11</v>
      </c>
      <c r="B1047" s="1" t="s">
        <v>42</v>
      </c>
      <c r="C1047" s="1" t="s">
        <v>32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25">
      <c r="A1048" s="1" t="s">
        <v>11</v>
      </c>
      <c r="B1048" s="1" t="s">
        <v>42</v>
      </c>
      <c r="C1048" s="1" t="s">
        <v>33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 x14ac:dyDescent="0.25">
      <c r="A1049" s="1" t="s">
        <v>11</v>
      </c>
      <c r="B1049" s="1" t="s">
        <v>42</v>
      </c>
      <c r="C1049" s="1" t="s">
        <v>34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 x14ac:dyDescent="0.25">
      <c r="A1050" s="1" t="s">
        <v>11</v>
      </c>
      <c r="B1050" s="1" t="s">
        <v>43</v>
      </c>
      <c r="C1050" s="1" t="s">
        <v>31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25">
      <c r="A1051" s="1" t="s">
        <v>11</v>
      </c>
      <c r="B1051" s="1" t="s">
        <v>43</v>
      </c>
      <c r="C1051" s="1" t="s">
        <v>32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 x14ac:dyDescent="0.25">
      <c r="A1052" s="1" t="s">
        <v>11</v>
      </c>
      <c r="B1052" s="1" t="s">
        <v>43</v>
      </c>
      <c r="C1052" s="1" t="s">
        <v>33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 x14ac:dyDescent="0.25">
      <c r="A1053" s="1" t="s">
        <v>11</v>
      </c>
      <c r="B1053" s="1" t="s">
        <v>43</v>
      </c>
      <c r="C1053" s="1" t="s">
        <v>34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 x14ac:dyDescent="0.25">
      <c r="A1054" s="1" t="s">
        <v>11</v>
      </c>
      <c r="B1054" s="1" t="s">
        <v>45</v>
      </c>
      <c r="C1054" s="1" t="s">
        <v>31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 x14ac:dyDescent="0.25">
      <c r="A1055" s="1" t="s">
        <v>11</v>
      </c>
      <c r="B1055" s="1" t="s">
        <v>45</v>
      </c>
      <c r="C1055" s="1" t="s">
        <v>32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 x14ac:dyDescent="0.25">
      <c r="A1056" s="1" t="s">
        <v>11</v>
      </c>
      <c r="B1056" s="1" t="s">
        <v>45</v>
      </c>
      <c r="C1056" s="1" t="s">
        <v>33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 x14ac:dyDescent="0.25">
      <c r="A1057" s="1" t="s">
        <v>11</v>
      </c>
      <c r="B1057" s="1" t="s">
        <v>45</v>
      </c>
      <c r="C1057" s="1" t="s">
        <v>34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 x14ac:dyDescent="0.25">
      <c r="A1058" s="1" t="s">
        <v>11</v>
      </c>
      <c r="B1058" s="1" t="s">
        <v>46</v>
      </c>
      <c r="C1058" s="1" t="s">
        <v>31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 x14ac:dyDescent="0.25">
      <c r="A1059" s="1" t="s">
        <v>11</v>
      </c>
      <c r="B1059" s="1" t="s">
        <v>46</v>
      </c>
      <c r="C1059" s="1" t="s">
        <v>32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25">
      <c r="A1060" s="1" t="s">
        <v>11</v>
      </c>
      <c r="B1060" s="1" t="s">
        <v>46</v>
      </c>
      <c r="C1060" s="1" t="s">
        <v>33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25">
      <c r="A1061" s="1" t="s">
        <v>11</v>
      </c>
      <c r="B1061" s="1" t="s">
        <v>46</v>
      </c>
      <c r="C1061" s="1" t="s">
        <v>34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 x14ac:dyDescent="0.25">
      <c r="A1062" s="1" t="s">
        <v>11</v>
      </c>
      <c r="B1062" s="1" t="s">
        <v>47</v>
      </c>
      <c r="C1062" s="1" t="s">
        <v>31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 x14ac:dyDescent="0.25">
      <c r="A1063" s="1" t="s">
        <v>11</v>
      </c>
      <c r="B1063" s="1" t="s">
        <v>47</v>
      </c>
      <c r="C1063" s="1" t="s">
        <v>32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 x14ac:dyDescent="0.25">
      <c r="A1064" s="1" t="s">
        <v>11</v>
      </c>
      <c r="B1064" s="1" t="s">
        <v>47</v>
      </c>
      <c r="C1064" s="1" t="s">
        <v>33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 x14ac:dyDescent="0.25">
      <c r="A1065" s="1" t="s">
        <v>11</v>
      </c>
      <c r="B1065" s="1" t="s">
        <v>47</v>
      </c>
      <c r="C1065" s="1" t="s">
        <v>34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 x14ac:dyDescent="0.25">
      <c r="A1066" s="1" t="s">
        <v>11</v>
      </c>
      <c r="B1066" s="1" t="s">
        <v>48</v>
      </c>
      <c r="C1066" s="1" t="s">
        <v>31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 x14ac:dyDescent="0.25">
      <c r="A1067" s="1" t="s">
        <v>11</v>
      </c>
      <c r="B1067" s="1" t="s">
        <v>48</v>
      </c>
      <c r="C1067" s="1" t="s">
        <v>32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 x14ac:dyDescent="0.25">
      <c r="A1068" s="1" t="s">
        <v>11</v>
      </c>
      <c r="B1068" s="1" t="s">
        <v>48</v>
      </c>
      <c r="C1068" s="1" t="s">
        <v>33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 x14ac:dyDescent="0.25">
      <c r="A1069" s="1" t="s">
        <v>11</v>
      </c>
      <c r="B1069" s="1" t="s">
        <v>48</v>
      </c>
      <c r="C1069" s="1" t="s">
        <v>34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 x14ac:dyDescent="0.25">
      <c r="A1070" s="1" t="s">
        <v>11</v>
      </c>
      <c r="B1070" s="1" t="s">
        <v>49</v>
      </c>
      <c r="C1070" s="1" t="s">
        <v>31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 x14ac:dyDescent="0.25">
      <c r="A1071" s="1" t="s">
        <v>11</v>
      </c>
      <c r="B1071" s="1" t="s">
        <v>49</v>
      </c>
      <c r="C1071" s="1" t="s">
        <v>32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 x14ac:dyDescent="0.25">
      <c r="A1072" s="1" t="s">
        <v>11</v>
      </c>
      <c r="B1072" s="1" t="s">
        <v>49</v>
      </c>
      <c r="C1072" s="1" t="s">
        <v>33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 x14ac:dyDescent="0.25">
      <c r="A1073" s="1" t="s">
        <v>11</v>
      </c>
      <c r="B1073" s="1" t="s">
        <v>49</v>
      </c>
      <c r="C1073" s="1" t="s">
        <v>34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 x14ac:dyDescent="0.25">
      <c r="A1074" s="1" t="s">
        <v>11</v>
      </c>
      <c r="B1074" s="1" t="s">
        <v>535</v>
      </c>
      <c r="C1074" s="1" t="s">
        <v>31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 x14ac:dyDescent="0.25">
      <c r="A1075" s="1" t="s">
        <v>11</v>
      </c>
      <c r="B1075" s="1" t="s">
        <v>535</v>
      </c>
      <c r="C1075" s="1" t="s">
        <v>32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25">
      <c r="A1076" s="1" t="s">
        <v>11</v>
      </c>
      <c r="B1076" s="1" t="s">
        <v>535</v>
      </c>
      <c r="C1076" s="1" t="s">
        <v>33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 x14ac:dyDescent="0.25">
      <c r="A1077" s="1" t="s">
        <v>11</v>
      </c>
      <c r="B1077" s="1" t="s">
        <v>535</v>
      </c>
      <c r="C1077" s="1" t="s">
        <v>34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 x14ac:dyDescent="0.25">
      <c r="A1078" s="1" t="s">
        <v>11</v>
      </c>
      <c r="B1078" s="1" t="s">
        <v>538</v>
      </c>
      <c r="C1078" s="1" t="s">
        <v>31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 x14ac:dyDescent="0.25">
      <c r="A1079" s="1" t="s">
        <v>11</v>
      </c>
      <c r="B1079" s="1" t="s">
        <v>538</v>
      </c>
      <c r="C1079" s="1" t="s">
        <v>32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 x14ac:dyDescent="0.25">
      <c r="A1080" s="1" t="s">
        <v>11</v>
      </c>
      <c r="B1080" s="1" t="s">
        <v>538</v>
      </c>
      <c r="C1080" s="1" t="s">
        <v>33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25">
      <c r="A1081" s="1" t="s">
        <v>11</v>
      </c>
      <c r="B1081" s="1" t="s">
        <v>538</v>
      </c>
      <c r="C1081" s="1" t="s">
        <v>34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 x14ac:dyDescent="0.25">
      <c r="A1082" s="1" t="s">
        <v>40</v>
      </c>
      <c r="B1082" s="1" t="s">
        <v>30</v>
      </c>
      <c r="C1082" s="1" t="s">
        <v>31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25">
      <c r="A1083" s="1" t="s">
        <v>40</v>
      </c>
      <c r="B1083" s="1" t="s">
        <v>30</v>
      </c>
      <c r="C1083" s="1" t="s">
        <v>32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 x14ac:dyDescent="0.25">
      <c r="A1084" s="1" t="s">
        <v>40</v>
      </c>
      <c r="B1084" s="1" t="s">
        <v>30</v>
      </c>
      <c r="C1084" s="1" t="s">
        <v>33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 x14ac:dyDescent="0.25">
      <c r="A1085" s="1" t="s">
        <v>40</v>
      </c>
      <c r="B1085" s="1" t="s">
        <v>30</v>
      </c>
      <c r="C1085" s="1" t="s">
        <v>34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25">
      <c r="A1086" s="1" t="s">
        <v>40</v>
      </c>
      <c r="B1086" s="1" t="s">
        <v>35</v>
      </c>
      <c r="C1086" s="1" t="s">
        <v>31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 x14ac:dyDescent="0.25">
      <c r="A1087" s="1" t="s">
        <v>40</v>
      </c>
      <c r="B1087" s="1" t="s">
        <v>35</v>
      </c>
      <c r="C1087" s="1" t="s">
        <v>32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 x14ac:dyDescent="0.25">
      <c r="A1088" s="1" t="s">
        <v>40</v>
      </c>
      <c r="B1088" s="1" t="s">
        <v>35</v>
      </c>
      <c r="C1088" s="1" t="s">
        <v>33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 x14ac:dyDescent="0.25">
      <c r="A1089" s="1" t="s">
        <v>40</v>
      </c>
      <c r="B1089" s="1" t="s">
        <v>35</v>
      </c>
      <c r="C1089" s="1" t="s">
        <v>34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25">
      <c r="A1090" s="1" t="s">
        <v>40</v>
      </c>
      <c r="B1090" s="1" t="s">
        <v>36</v>
      </c>
      <c r="C1090" s="1" t="s">
        <v>31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 x14ac:dyDescent="0.25">
      <c r="A1091" s="1" t="s">
        <v>40</v>
      </c>
      <c r="B1091" s="1" t="s">
        <v>36</v>
      </c>
      <c r="C1091" s="1" t="s">
        <v>32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 x14ac:dyDescent="0.25">
      <c r="A1092" s="1" t="s">
        <v>40</v>
      </c>
      <c r="B1092" s="1" t="s">
        <v>36</v>
      </c>
      <c r="C1092" s="1" t="s">
        <v>33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x14ac:dyDescent="0.25">
      <c r="A1093" s="1" t="s">
        <v>40</v>
      </c>
      <c r="B1093" s="1" t="s">
        <v>36</v>
      </c>
      <c r="C1093" s="1" t="s">
        <v>34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 x14ac:dyDescent="0.25">
      <c r="A1094" s="1" t="s">
        <v>40</v>
      </c>
      <c r="B1094" s="1" t="s">
        <v>40</v>
      </c>
      <c r="C1094" s="1" t="s">
        <v>31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 x14ac:dyDescent="0.25">
      <c r="A1095" s="1" t="s">
        <v>40</v>
      </c>
      <c r="B1095" s="1" t="s">
        <v>40</v>
      </c>
      <c r="C1095" s="1" t="s">
        <v>32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x14ac:dyDescent="0.25">
      <c r="A1096" s="1" t="s">
        <v>40</v>
      </c>
      <c r="B1096" s="1" t="s">
        <v>40</v>
      </c>
      <c r="C1096" s="1" t="s">
        <v>33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 x14ac:dyDescent="0.25">
      <c r="A1097" s="1" t="s">
        <v>40</v>
      </c>
      <c r="B1097" s="1" t="s">
        <v>40</v>
      </c>
      <c r="C1097" s="1" t="s">
        <v>34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x14ac:dyDescent="0.25">
      <c r="A1098" s="1" t="s">
        <v>40</v>
      </c>
      <c r="B1098" s="1" t="s">
        <v>41</v>
      </c>
      <c r="C1098" s="1" t="s">
        <v>31</v>
      </c>
      <c r="D1098">
        <v>0.41667721518987344</v>
      </c>
      <c r="E1098">
        <v>1.9605440863937725E-2</v>
      </c>
      <c r="F1098">
        <v>1.9271654715294413E-2</v>
      </c>
      <c r="G1098">
        <v>9.2372355437365331E-4</v>
      </c>
      <c r="H1098">
        <v>1.8257465775399972E-3</v>
      </c>
      <c r="I1098">
        <v>1.8036061778463686E-4</v>
      </c>
      <c r="J1098">
        <v>5.6831841300607054E-2</v>
      </c>
      <c r="K1098">
        <v>6.5099613152887481E-2</v>
      </c>
      <c r="L1098">
        <v>6.5705927237453013E-2</v>
      </c>
      <c r="M1098">
        <v>1.1880502718688355E-2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3.3402139537394931E-2</v>
      </c>
    </row>
    <row r="1099" spans="1:20" x14ac:dyDescent="0.25">
      <c r="A1099" s="1" t="s">
        <v>40</v>
      </c>
      <c r="B1099" s="1" t="s">
        <v>41</v>
      </c>
      <c r="C1099" s="1" t="s">
        <v>32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x14ac:dyDescent="0.25">
      <c r="A1100" s="1" t="s">
        <v>40</v>
      </c>
      <c r="B1100" s="1" t="s">
        <v>41</v>
      </c>
      <c r="C1100" s="1" t="s">
        <v>33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 x14ac:dyDescent="0.25">
      <c r="A1101" s="1" t="s">
        <v>40</v>
      </c>
      <c r="B1101" s="1" t="s">
        <v>41</v>
      </c>
      <c r="C1101" s="1" t="s">
        <v>34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x14ac:dyDescent="0.25">
      <c r="A1102" s="1" t="s">
        <v>40</v>
      </c>
      <c r="B1102" s="1" t="s">
        <v>39</v>
      </c>
      <c r="C1102" s="1" t="s">
        <v>31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 x14ac:dyDescent="0.25">
      <c r="A1103" s="1" t="s">
        <v>40</v>
      </c>
      <c r="B1103" s="1" t="s">
        <v>39</v>
      </c>
      <c r="C1103" s="1" t="s">
        <v>32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 x14ac:dyDescent="0.25">
      <c r="A1104" s="1" t="s">
        <v>40</v>
      </c>
      <c r="B1104" s="1" t="s">
        <v>39</v>
      </c>
      <c r="C1104" s="1" t="s">
        <v>33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 x14ac:dyDescent="0.25">
      <c r="A1105" s="1" t="s">
        <v>40</v>
      </c>
      <c r="B1105" s="1" t="s">
        <v>39</v>
      </c>
      <c r="C1105" s="1" t="s">
        <v>34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 x14ac:dyDescent="0.25">
      <c r="A1106" s="1" t="s">
        <v>40</v>
      </c>
      <c r="B1106" s="1" t="s">
        <v>44</v>
      </c>
      <c r="C1106" s="1" t="s">
        <v>31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 x14ac:dyDescent="0.25">
      <c r="A1107" s="1" t="s">
        <v>40</v>
      </c>
      <c r="B1107" s="1" t="s">
        <v>44</v>
      </c>
      <c r="C1107" s="1" t="s">
        <v>32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 x14ac:dyDescent="0.25">
      <c r="A1108" s="1" t="s">
        <v>40</v>
      </c>
      <c r="B1108" s="1" t="s">
        <v>44</v>
      </c>
      <c r="C1108" s="1" t="s">
        <v>33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 x14ac:dyDescent="0.25">
      <c r="A1109" s="1" t="s">
        <v>40</v>
      </c>
      <c r="B1109" s="1" t="s">
        <v>44</v>
      </c>
      <c r="C1109" s="1" t="s">
        <v>34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 x14ac:dyDescent="0.25">
      <c r="A1110" s="1" t="s">
        <v>40</v>
      </c>
      <c r="B1110" s="1" t="s">
        <v>37</v>
      </c>
      <c r="C1110" s="1" t="s">
        <v>31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 x14ac:dyDescent="0.25">
      <c r="A1111" s="1" t="s">
        <v>40</v>
      </c>
      <c r="B1111" s="1" t="s">
        <v>37</v>
      </c>
      <c r="C1111" s="1" t="s">
        <v>32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 x14ac:dyDescent="0.25">
      <c r="A1112" s="1" t="s">
        <v>40</v>
      </c>
      <c r="B1112" s="1" t="s">
        <v>37</v>
      </c>
      <c r="C1112" s="1" t="s">
        <v>33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 x14ac:dyDescent="0.25">
      <c r="A1113" s="1" t="s">
        <v>40</v>
      </c>
      <c r="B1113" s="1" t="s">
        <v>37</v>
      </c>
      <c r="C1113" s="1" t="s">
        <v>34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x14ac:dyDescent="0.25">
      <c r="A1114" s="1" t="s">
        <v>40</v>
      </c>
      <c r="B1114" s="1" t="s">
        <v>38</v>
      </c>
      <c r="C1114" s="1" t="s">
        <v>31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 x14ac:dyDescent="0.25">
      <c r="A1115" s="1" t="s">
        <v>40</v>
      </c>
      <c r="B1115" s="1" t="s">
        <v>38</v>
      </c>
      <c r="C1115" s="1" t="s">
        <v>32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 x14ac:dyDescent="0.25">
      <c r="A1116" s="1" t="s">
        <v>40</v>
      </c>
      <c r="B1116" s="1" t="s">
        <v>38</v>
      </c>
      <c r="C1116" s="1" t="s">
        <v>33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 x14ac:dyDescent="0.25">
      <c r="A1117" s="1" t="s">
        <v>40</v>
      </c>
      <c r="B1117" s="1" t="s">
        <v>38</v>
      </c>
      <c r="C1117" s="1" t="s">
        <v>34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 x14ac:dyDescent="0.25">
      <c r="A1118" s="1" t="s">
        <v>40</v>
      </c>
      <c r="B1118" s="1" t="s">
        <v>42</v>
      </c>
      <c r="C1118" s="1" t="s">
        <v>31</v>
      </c>
      <c r="D1118">
        <v>171.41707255486887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0.18035591580097618</v>
      </c>
      <c r="T1118">
        <v>0.67063029936880425</v>
      </c>
    </row>
    <row r="1119" spans="1:20" x14ac:dyDescent="0.25">
      <c r="A1119" s="1" t="s">
        <v>40</v>
      </c>
      <c r="B1119" s="1" t="s">
        <v>42</v>
      </c>
      <c r="C1119" s="1" t="s">
        <v>32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25">
      <c r="A1120" s="1" t="s">
        <v>40</v>
      </c>
      <c r="B1120" s="1" t="s">
        <v>42</v>
      </c>
      <c r="C1120" s="1" t="s">
        <v>33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 x14ac:dyDescent="0.25">
      <c r="A1121" s="1" t="s">
        <v>40</v>
      </c>
      <c r="B1121" s="1" t="s">
        <v>42</v>
      </c>
      <c r="C1121" s="1" t="s">
        <v>34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 x14ac:dyDescent="0.25">
      <c r="A1122" s="1" t="s">
        <v>40</v>
      </c>
      <c r="B1122" s="1" t="s">
        <v>43</v>
      </c>
      <c r="C1122" s="1" t="s">
        <v>31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 x14ac:dyDescent="0.25">
      <c r="A1123" s="1" t="s">
        <v>40</v>
      </c>
      <c r="B1123" s="1" t="s">
        <v>43</v>
      </c>
      <c r="C1123" s="1" t="s">
        <v>32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 x14ac:dyDescent="0.25">
      <c r="A1124" s="1" t="s">
        <v>40</v>
      </c>
      <c r="B1124" s="1" t="s">
        <v>43</v>
      </c>
      <c r="C1124" s="1" t="s">
        <v>33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 x14ac:dyDescent="0.25">
      <c r="A1125" s="1" t="s">
        <v>40</v>
      </c>
      <c r="B1125" s="1" t="s">
        <v>43</v>
      </c>
      <c r="C1125" s="1" t="s">
        <v>34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 x14ac:dyDescent="0.25">
      <c r="A1126" s="1" t="s">
        <v>40</v>
      </c>
      <c r="B1126" s="1" t="s">
        <v>45</v>
      </c>
      <c r="C1126" s="1" t="s">
        <v>31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 x14ac:dyDescent="0.25">
      <c r="A1127" s="1" t="s">
        <v>40</v>
      </c>
      <c r="B1127" s="1" t="s">
        <v>45</v>
      </c>
      <c r="C1127" s="1" t="s">
        <v>32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25">
      <c r="A1128" s="1" t="s">
        <v>40</v>
      </c>
      <c r="B1128" s="1" t="s">
        <v>45</v>
      </c>
      <c r="C1128" s="1" t="s">
        <v>33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 x14ac:dyDescent="0.25">
      <c r="A1129" s="1" t="s">
        <v>40</v>
      </c>
      <c r="B1129" s="1" t="s">
        <v>45</v>
      </c>
      <c r="C1129" s="1" t="s">
        <v>34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 x14ac:dyDescent="0.25">
      <c r="A1130" s="1" t="s">
        <v>40</v>
      </c>
      <c r="B1130" s="1" t="s">
        <v>46</v>
      </c>
      <c r="C1130" s="1" t="s">
        <v>31</v>
      </c>
      <c r="D1130">
        <v>0.36504876764775351</v>
      </c>
      <c r="E1130">
        <v>0.13295562464886748</v>
      </c>
      <c r="F1130">
        <v>9.5673815394238082E-2</v>
      </c>
      <c r="G1130">
        <v>4.1081790130337238E-4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 x14ac:dyDescent="0.25">
      <c r="A1131" s="1" t="s">
        <v>40</v>
      </c>
      <c r="B1131" s="1" t="s">
        <v>46</v>
      </c>
      <c r="C1131" s="1" t="s">
        <v>32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 x14ac:dyDescent="0.25">
      <c r="A1132" s="1" t="s">
        <v>40</v>
      </c>
      <c r="B1132" s="1" t="s">
        <v>46</v>
      </c>
      <c r="C1132" s="1" t="s">
        <v>33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 x14ac:dyDescent="0.25">
      <c r="A1133" s="1" t="s">
        <v>40</v>
      </c>
      <c r="B1133" s="1" t="s">
        <v>46</v>
      </c>
      <c r="C1133" s="1" t="s">
        <v>34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 x14ac:dyDescent="0.25">
      <c r="A1134" s="1" t="s">
        <v>40</v>
      </c>
      <c r="B1134" s="1" t="s">
        <v>47</v>
      </c>
      <c r="C1134" s="1" t="s">
        <v>31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3.9598577878722343E-3</v>
      </c>
      <c r="T1134">
        <v>1.804742650081579E-2</v>
      </c>
    </row>
    <row r="1135" spans="1:20" x14ac:dyDescent="0.25">
      <c r="A1135" s="1" t="s">
        <v>40</v>
      </c>
      <c r="B1135" s="1" t="s">
        <v>47</v>
      </c>
      <c r="C1135" s="1" t="s">
        <v>32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 x14ac:dyDescent="0.25">
      <c r="A1136" s="1" t="s">
        <v>40</v>
      </c>
      <c r="B1136" s="1" t="s">
        <v>47</v>
      </c>
      <c r="C1136" s="1" t="s">
        <v>33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 x14ac:dyDescent="0.25">
      <c r="A1137" s="1" t="s">
        <v>40</v>
      </c>
      <c r="B1137" s="1" t="s">
        <v>47</v>
      </c>
      <c r="C1137" s="1" t="s">
        <v>34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 x14ac:dyDescent="0.25">
      <c r="A1138" s="1" t="s">
        <v>40</v>
      </c>
      <c r="B1138" s="1" t="s">
        <v>48</v>
      </c>
      <c r="C1138" s="1" t="s">
        <v>31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 x14ac:dyDescent="0.25">
      <c r="A1139" s="1" t="s">
        <v>40</v>
      </c>
      <c r="B1139" s="1" t="s">
        <v>48</v>
      </c>
      <c r="C1139" s="1" t="s">
        <v>32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 x14ac:dyDescent="0.25">
      <c r="A1140" s="1" t="s">
        <v>40</v>
      </c>
      <c r="B1140" s="1" t="s">
        <v>48</v>
      </c>
      <c r="C1140" s="1" t="s">
        <v>33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 x14ac:dyDescent="0.25">
      <c r="A1141" s="1" t="s">
        <v>40</v>
      </c>
      <c r="B1141" s="1" t="s">
        <v>48</v>
      </c>
      <c r="C1141" s="1" t="s">
        <v>34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 x14ac:dyDescent="0.25">
      <c r="A1142" s="1" t="s">
        <v>40</v>
      </c>
      <c r="B1142" s="1" t="s">
        <v>49</v>
      </c>
      <c r="C1142" s="1" t="s">
        <v>31</v>
      </c>
      <c r="D1142">
        <v>6.8449799257464639E-2</v>
      </c>
      <c r="E1142">
        <v>3.3652290927949732E-2</v>
      </c>
      <c r="F1142">
        <v>3.6739586803676894E-2</v>
      </c>
      <c r="G1142">
        <v>3.7445656624205167E-2</v>
      </c>
      <c r="H1142">
        <v>1.5987006811769261E-2</v>
      </c>
      <c r="I1142">
        <v>4.3132905998248539E-3</v>
      </c>
      <c r="J1142">
        <v>3.2695360480611044E-2</v>
      </c>
      <c r="K1142">
        <v>2.7746478006173147E-2</v>
      </c>
      <c r="L1142">
        <v>2.438843210710593E-2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 x14ac:dyDescent="0.25">
      <c r="A1143" s="1" t="s">
        <v>40</v>
      </c>
      <c r="B1143" s="1" t="s">
        <v>49</v>
      </c>
      <c r="C1143" s="1" t="s">
        <v>32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25">
      <c r="A1144" s="1" t="s">
        <v>40</v>
      </c>
      <c r="B1144" s="1" t="s">
        <v>49</v>
      </c>
      <c r="C1144" s="1" t="s">
        <v>33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 x14ac:dyDescent="0.25">
      <c r="A1145" s="1" t="s">
        <v>40</v>
      </c>
      <c r="B1145" s="1" t="s">
        <v>49</v>
      </c>
      <c r="C1145" s="1" t="s">
        <v>34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 x14ac:dyDescent="0.25">
      <c r="A1146" s="1" t="s">
        <v>40</v>
      </c>
      <c r="B1146" s="1" t="s">
        <v>535</v>
      </c>
      <c r="C1146" s="1" t="s">
        <v>31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 x14ac:dyDescent="0.25">
      <c r="A1147" s="1" t="s">
        <v>40</v>
      </c>
      <c r="B1147" s="1" t="s">
        <v>535</v>
      </c>
      <c r="C1147" s="1" t="s">
        <v>32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 x14ac:dyDescent="0.25">
      <c r="A1148" s="1" t="s">
        <v>40</v>
      </c>
      <c r="B1148" s="1" t="s">
        <v>535</v>
      </c>
      <c r="C1148" s="1" t="s">
        <v>33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 x14ac:dyDescent="0.25">
      <c r="A1149" s="1" t="s">
        <v>40</v>
      </c>
      <c r="B1149" s="1" t="s">
        <v>535</v>
      </c>
      <c r="C1149" s="1" t="s">
        <v>34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 x14ac:dyDescent="0.25">
      <c r="A1150" s="1" t="s">
        <v>40</v>
      </c>
      <c r="B1150" s="1" t="s">
        <v>538</v>
      </c>
      <c r="C1150" s="1" t="s">
        <v>31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 x14ac:dyDescent="0.25">
      <c r="A1151" s="1" t="s">
        <v>40</v>
      </c>
      <c r="B1151" s="1" t="s">
        <v>538</v>
      </c>
      <c r="C1151" s="1" t="s">
        <v>32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 x14ac:dyDescent="0.25">
      <c r="A1152" s="1" t="s">
        <v>40</v>
      </c>
      <c r="B1152" s="1" t="s">
        <v>538</v>
      </c>
      <c r="C1152" s="1" t="s">
        <v>33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 x14ac:dyDescent="0.25">
      <c r="A1153" s="1" t="s">
        <v>40</v>
      </c>
      <c r="B1153" s="1" t="s">
        <v>538</v>
      </c>
      <c r="C1153" s="1" t="s">
        <v>34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 x14ac:dyDescent="0.25">
      <c r="A1154" s="1" t="s">
        <v>41</v>
      </c>
      <c r="B1154" s="1" t="s">
        <v>30</v>
      </c>
      <c r="C1154" s="1" t="s">
        <v>31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 x14ac:dyDescent="0.25">
      <c r="A1155" s="1" t="s">
        <v>41</v>
      </c>
      <c r="B1155" s="1" t="s">
        <v>30</v>
      </c>
      <c r="C1155" s="1" t="s">
        <v>32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 x14ac:dyDescent="0.25">
      <c r="A1156" s="1" t="s">
        <v>41</v>
      </c>
      <c r="B1156" s="1" t="s">
        <v>30</v>
      </c>
      <c r="C1156" s="1" t="s">
        <v>33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 x14ac:dyDescent="0.25">
      <c r="A1157" s="1" t="s">
        <v>41</v>
      </c>
      <c r="B1157" s="1" t="s">
        <v>30</v>
      </c>
      <c r="C1157" s="1" t="s">
        <v>34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 x14ac:dyDescent="0.25">
      <c r="A1158" s="1" t="s">
        <v>41</v>
      </c>
      <c r="B1158" s="1" t="s">
        <v>35</v>
      </c>
      <c r="C1158" s="1" t="s">
        <v>31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25">
      <c r="A1159" s="1" t="s">
        <v>41</v>
      </c>
      <c r="B1159" s="1" t="s">
        <v>35</v>
      </c>
      <c r="C1159" s="1" t="s">
        <v>32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 x14ac:dyDescent="0.25">
      <c r="A1160" s="1" t="s">
        <v>41</v>
      </c>
      <c r="B1160" s="1" t="s">
        <v>35</v>
      </c>
      <c r="C1160" s="1" t="s">
        <v>33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25">
      <c r="A1161" s="1" t="s">
        <v>41</v>
      </c>
      <c r="B1161" s="1" t="s">
        <v>35</v>
      </c>
      <c r="C1161" s="1" t="s">
        <v>34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25">
      <c r="A1162" s="1" t="s">
        <v>41</v>
      </c>
      <c r="B1162" s="1" t="s">
        <v>36</v>
      </c>
      <c r="C1162" s="1" t="s">
        <v>31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 x14ac:dyDescent="0.25">
      <c r="A1163" s="1" t="s">
        <v>41</v>
      </c>
      <c r="B1163" s="1" t="s">
        <v>36</v>
      </c>
      <c r="C1163" s="1" t="s">
        <v>32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 x14ac:dyDescent="0.25">
      <c r="A1164" s="1" t="s">
        <v>41</v>
      </c>
      <c r="B1164" s="1" t="s">
        <v>36</v>
      </c>
      <c r="C1164" s="1" t="s">
        <v>33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 x14ac:dyDescent="0.25">
      <c r="A1165" s="1" t="s">
        <v>41</v>
      </c>
      <c r="B1165" s="1" t="s">
        <v>36</v>
      </c>
      <c r="C1165" s="1" t="s">
        <v>34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 x14ac:dyDescent="0.25">
      <c r="A1166" s="1" t="s">
        <v>41</v>
      </c>
      <c r="B1166" s="1" t="s">
        <v>40</v>
      </c>
      <c r="C1166" s="1" t="s">
        <v>31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 x14ac:dyDescent="0.25">
      <c r="A1167" s="1" t="s">
        <v>41</v>
      </c>
      <c r="B1167" s="1" t="s">
        <v>40</v>
      </c>
      <c r="C1167" s="1" t="s">
        <v>32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 x14ac:dyDescent="0.25">
      <c r="A1168" s="1" t="s">
        <v>41</v>
      </c>
      <c r="B1168" s="1" t="s">
        <v>40</v>
      </c>
      <c r="C1168" s="1" t="s">
        <v>33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25">
      <c r="A1169" s="1" t="s">
        <v>41</v>
      </c>
      <c r="B1169" s="1" t="s">
        <v>40</v>
      </c>
      <c r="C1169" s="1" t="s">
        <v>34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 x14ac:dyDescent="0.25">
      <c r="A1170" s="1" t="s">
        <v>41</v>
      </c>
      <c r="B1170" s="1" t="s">
        <v>41</v>
      </c>
      <c r="C1170" s="1" t="s">
        <v>31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 x14ac:dyDescent="0.25">
      <c r="A1171" s="1" t="s">
        <v>41</v>
      </c>
      <c r="B1171" s="1" t="s">
        <v>41</v>
      </c>
      <c r="C1171" s="1" t="s">
        <v>32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 x14ac:dyDescent="0.25">
      <c r="A1172" s="1" t="s">
        <v>41</v>
      </c>
      <c r="B1172" s="1" t="s">
        <v>41</v>
      </c>
      <c r="C1172" s="1" t="s">
        <v>33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 x14ac:dyDescent="0.25">
      <c r="A1173" s="1" t="s">
        <v>41</v>
      </c>
      <c r="B1173" s="1" t="s">
        <v>41</v>
      </c>
      <c r="C1173" s="1" t="s">
        <v>34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x14ac:dyDescent="0.25">
      <c r="A1174" s="1" t="s">
        <v>41</v>
      </c>
      <c r="B1174" s="1" t="s">
        <v>39</v>
      </c>
      <c r="C1174" s="1" t="s">
        <v>31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 x14ac:dyDescent="0.25">
      <c r="A1175" s="1" t="s">
        <v>41</v>
      </c>
      <c r="B1175" s="1" t="s">
        <v>39</v>
      </c>
      <c r="C1175" s="1" t="s">
        <v>32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 x14ac:dyDescent="0.25">
      <c r="A1176" s="1" t="s">
        <v>41</v>
      </c>
      <c r="B1176" s="1" t="s">
        <v>39</v>
      </c>
      <c r="C1176" s="1" t="s">
        <v>33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 x14ac:dyDescent="0.25">
      <c r="A1177" s="1" t="s">
        <v>41</v>
      </c>
      <c r="B1177" s="1" t="s">
        <v>39</v>
      </c>
      <c r="C1177" s="1" t="s">
        <v>34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 x14ac:dyDescent="0.25">
      <c r="A1178" s="1" t="s">
        <v>41</v>
      </c>
      <c r="B1178" s="1" t="s">
        <v>44</v>
      </c>
      <c r="C1178" s="1" t="s">
        <v>31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 x14ac:dyDescent="0.25">
      <c r="A1179" s="1" t="s">
        <v>41</v>
      </c>
      <c r="B1179" s="1" t="s">
        <v>44</v>
      </c>
      <c r="C1179" s="1" t="s">
        <v>32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 x14ac:dyDescent="0.25">
      <c r="A1180" s="1" t="s">
        <v>41</v>
      </c>
      <c r="B1180" s="1" t="s">
        <v>44</v>
      </c>
      <c r="C1180" s="1" t="s">
        <v>33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x14ac:dyDescent="0.25">
      <c r="A1181" s="1" t="s">
        <v>41</v>
      </c>
      <c r="B1181" s="1" t="s">
        <v>44</v>
      </c>
      <c r="C1181" s="1" t="s">
        <v>34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 x14ac:dyDescent="0.25">
      <c r="A1182" s="1" t="s">
        <v>41</v>
      </c>
      <c r="B1182" s="1" t="s">
        <v>37</v>
      </c>
      <c r="C1182" s="1" t="s">
        <v>31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 x14ac:dyDescent="0.25">
      <c r="A1183" s="1" t="s">
        <v>41</v>
      </c>
      <c r="B1183" s="1" t="s">
        <v>37</v>
      </c>
      <c r="C1183" s="1" t="s">
        <v>32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 x14ac:dyDescent="0.25">
      <c r="A1184" s="1" t="s">
        <v>41</v>
      </c>
      <c r="B1184" s="1" t="s">
        <v>37</v>
      </c>
      <c r="C1184" s="1" t="s">
        <v>33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 x14ac:dyDescent="0.25">
      <c r="A1185" s="1" t="s">
        <v>41</v>
      </c>
      <c r="B1185" s="1" t="s">
        <v>37</v>
      </c>
      <c r="C1185" s="1" t="s">
        <v>34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 x14ac:dyDescent="0.25">
      <c r="A1186" s="1" t="s">
        <v>41</v>
      </c>
      <c r="B1186" s="1" t="s">
        <v>38</v>
      </c>
      <c r="C1186" s="1" t="s">
        <v>31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 x14ac:dyDescent="0.25">
      <c r="A1187" s="1" t="s">
        <v>41</v>
      </c>
      <c r="B1187" s="1" t="s">
        <v>38</v>
      </c>
      <c r="C1187" s="1" t="s">
        <v>32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 x14ac:dyDescent="0.25">
      <c r="A1188" s="1" t="s">
        <v>41</v>
      </c>
      <c r="B1188" s="1" t="s">
        <v>38</v>
      </c>
      <c r="C1188" s="1" t="s">
        <v>33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 x14ac:dyDescent="0.25">
      <c r="A1189" s="1" t="s">
        <v>41</v>
      </c>
      <c r="B1189" s="1" t="s">
        <v>38</v>
      </c>
      <c r="C1189" s="1" t="s">
        <v>34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 x14ac:dyDescent="0.25">
      <c r="A1190" s="1" t="s">
        <v>41</v>
      </c>
      <c r="B1190" s="1" t="s">
        <v>42</v>
      </c>
      <c r="C1190" s="1" t="s">
        <v>31</v>
      </c>
      <c r="D1190">
        <v>348.3529885177843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0.35530665706053227</v>
      </c>
      <c r="T1190">
        <v>1.3192114162870738</v>
      </c>
    </row>
    <row r="1191" spans="1:20" x14ac:dyDescent="0.25">
      <c r="A1191" s="1" t="s">
        <v>41</v>
      </c>
      <c r="B1191" s="1" t="s">
        <v>42</v>
      </c>
      <c r="C1191" s="1" t="s">
        <v>32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 x14ac:dyDescent="0.25">
      <c r="A1192" s="1" t="s">
        <v>41</v>
      </c>
      <c r="B1192" s="1" t="s">
        <v>42</v>
      </c>
      <c r="C1192" s="1" t="s">
        <v>33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 x14ac:dyDescent="0.25">
      <c r="A1193" s="1" t="s">
        <v>41</v>
      </c>
      <c r="B1193" s="1" t="s">
        <v>42</v>
      </c>
      <c r="C1193" s="1" t="s">
        <v>34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 x14ac:dyDescent="0.25">
      <c r="A1194" s="1" t="s">
        <v>41</v>
      </c>
      <c r="B1194" s="1" t="s">
        <v>43</v>
      </c>
      <c r="C1194" s="1" t="s">
        <v>31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 x14ac:dyDescent="0.25">
      <c r="A1195" s="1" t="s">
        <v>41</v>
      </c>
      <c r="B1195" s="1" t="s">
        <v>43</v>
      </c>
      <c r="C1195" s="1" t="s">
        <v>32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 x14ac:dyDescent="0.25">
      <c r="A1196" s="1" t="s">
        <v>41</v>
      </c>
      <c r="B1196" s="1" t="s">
        <v>43</v>
      </c>
      <c r="C1196" s="1" t="s">
        <v>33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 x14ac:dyDescent="0.25">
      <c r="A1197" s="1" t="s">
        <v>41</v>
      </c>
      <c r="B1197" s="1" t="s">
        <v>43</v>
      </c>
      <c r="C1197" s="1" t="s">
        <v>34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 x14ac:dyDescent="0.25">
      <c r="A1198" s="1" t="s">
        <v>41</v>
      </c>
      <c r="B1198" s="1" t="s">
        <v>45</v>
      </c>
      <c r="C1198" s="1" t="s">
        <v>31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 x14ac:dyDescent="0.25">
      <c r="A1199" s="1" t="s">
        <v>41</v>
      </c>
      <c r="B1199" s="1" t="s">
        <v>45</v>
      </c>
      <c r="C1199" s="1" t="s">
        <v>32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 x14ac:dyDescent="0.25">
      <c r="A1200" s="1" t="s">
        <v>41</v>
      </c>
      <c r="B1200" s="1" t="s">
        <v>45</v>
      </c>
      <c r="C1200" s="1" t="s">
        <v>33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 x14ac:dyDescent="0.25">
      <c r="A1201" s="1" t="s">
        <v>41</v>
      </c>
      <c r="B1201" s="1" t="s">
        <v>45</v>
      </c>
      <c r="C1201" s="1" t="s">
        <v>34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 x14ac:dyDescent="0.25">
      <c r="A1202" s="1" t="s">
        <v>41</v>
      </c>
      <c r="B1202" s="1" t="s">
        <v>46</v>
      </c>
      <c r="C1202" s="1" t="s">
        <v>31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</row>
    <row r="1203" spans="1:20" x14ac:dyDescent="0.25">
      <c r="A1203" s="1" t="s">
        <v>41</v>
      </c>
      <c r="B1203" s="1" t="s">
        <v>46</v>
      </c>
      <c r="C1203" s="1" t="s">
        <v>32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 x14ac:dyDescent="0.25">
      <c r="A1204" s="1" t="s">
        <v>41</v>
      </c>
      <c r="B1204" s="1" t="s">
        <v>46</v>
      </c>
      <c r="C1204" s="1" t="s">
        <v>33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 x14ac:dyDescent="0.25">
      <c r="A1205" s="1" t="s">
        <v>41</v>
      </c>
      <c r="B1205" s="1" t="s">
        <v>46</v>
      </c>
      <c r="C1205" s="1" t="s">
        <v>34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 x14ac:dyDescent="0.25">
      <c r="A1206" s="1" t="s">
        <v>41</v>
      </c>
      <c r="B1206" s="1" t="s">
        <v>47</v>
      </c>
      <c r="C1206" s="1" t="s">
        <v>31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</row>
    <row r="1207" spans="1:20" x14ac:dyDescent="0.25">
      <c r="A1207" s="1" t="s">
        <v>41</v>
      </c>
      <c r="B1207" s="1" t="s">
        <v>47</v>
      </c>
      <c r="C1207" s="1" t="s">
        <v>32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</row>
    <row r="1208" spans="1:20" x14ac:dyDescent="0.25">
      <c r="A1208" s="1" t="s">
        <v>41</v>
      </c>
      <c r="B1208" s="1" t="s">
        <v>47</v>
      </c>
      <c r="C1208" s="1" t="s">
        <v>33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 x14ac:dyDescent="0.25">
      <c r="A1209" s="1" t="s">
        <v>41</v>
      </c>
      <c r="B1209" s="1" t="s">
        <v>47</v>
      </c>
      <c r="C1209" s="1" t="s">
        <v>34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 x14ac:dyDescent="0.25">
      <c r="A1210" s="1" t="s">
        <v>41</v>
      </c>
      <c r="B1210" s="1" t="s">
        <v>48</v>
      </c>
      <c r="C1210" s="1" t="s">
        <v>31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 x14ac:dyDescent="0.25">
      <c r="A1211" s="1" t="s">
        <v>41</v>
      </c>
      <c r="B1211" s="1" t="s">
        <v>48</v>
      </c>
      <c r="C1211" s="1" t="s">
        <v>32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</row>
    <row r="1212" spans="1:20" x14ac:dyDescent="0.25">
      <c r="A1212" s="1" t="s">
        <v>41</v>
      </c>
      <c r="B1212" s="1" t="s">
        <v>48</v>
      </c>
      <c r="C1212" s="1" t="s">
        <v>33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 x14ac:dyDescent="0.25">
      <c r="A1213" s="1" t="s">
        <v>41</v>
      </c>
      <c r="B1213" s="1" t="s">
        <v>48</v>
      </c>
      <c r="C1213" s="1" t="s">
        <v>34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 x14ac:dyDescent="0.25">
      <c r="A1214" s="1" t="s">
        <v>41</v>
      </c>
      <c r="B1214" s="1" t="s">
        <v>49</v>
      </c>
      <c r="C1214" s="1" t="s">
        <v>31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 x14ac:dyDescent="0.25">
      <c r="A1215" s="1" t="s">
        <v>41</v>
      </c>
      <c r="B1215" s="1" t="s">
        <v>49</v>
      </c>
      <c r="C1215" s="1" t="s">
        <v>32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 x14ac:dyDescent="0.25">
      <c r="A1216" s="1" t="s">
        <v>41</v>
      </c>
      <c r="B1216" s="1" t="s">
        <v>49</v>
      </c>
      <c r="C1216" s="1" t="s">
        <v>33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 x14ac:dyDescent="0.25">
      <c r="A1217" s="1" t="s">
        <v>41</v>
      </c>
      <c r="B1217" s="1" t="s">
        <v>49</v>
      </c>
      <c r="C1217" s="1" t="s">
        <v>34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 x14ac:dyDescent="0.25">
      <c r="A1218" s="1" t="s">
        <v>41</v>
      </c>
      <c r="B1218" s="1" t="s">
        <v>535</v>
      </c>
      <c r="C1218" s="1" t="s">
        <v>31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 x14ac:dyDescent="0.25">
      <c r="A1219" s="1" t="s">
        <v>41</v>
      </c>
      <c r="B1219" s="1" t="s">
        <v>535</v>
      </c>
      <c r="C1219" s="1" t="s">
        <v>32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 x14ac:dyDescent="0.25">
      <c r="A1220" s="1" t="s">
        <v>41</v>
      </c>
      <c r="B1220" s="1" t="s">
        <v>535</v>
      </c>
      <c r="C1220" s="1" t="s">
        <v>33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 x14ac:dyDescent="0.25">
      <c r="A1221" s="1" t="s">
        <v>41</v>
      </c>
      <c r="B1221" s="1" t="s">
        <v>535</v>
      </c>
      <c r="C1221" s="1" t="s">
        <v>34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 x14ac:dyDescent="0.25">
      <c r="A1222" s="1" t="s">
        <v>41</v>
      </c>
      <c r="B1222" s="1" t="s">
        <v>538</v>
      </c>
      <c r="C1222" s="1" t="s">
        <v>31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 x14ac:dyDescent="0.25">
      <c r="A1223" s="1" t="s">
        <v>41</v>
      </c>
      <c r="B1223" s="1" t="s">
        <v>538</v>
      </c>
      <c r="C1223" s="1" t="s">
        <v>32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 x14ac:dyDescent="0.25">
      <c r="A1224" s="1" t="s">
        <v>41</v>
      </c>
      <c r="B1224" s="1" t="s">
        <v>538</v>
      </c>
      <c r="C1224" s="1" t="s">
        <v>33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 x14ac:dyDescent="0.25">
      <c r="A1225" s="1" t="s">
        <v>41</v>
      </c>
      <c r="B1225" s="1" t="s">
        <v>538</v>
      </c>
      <c r="C1225" s="1" t="s">
        <v>34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 x14ac:dyDescent="0.25">
      <c r="A1226" s="1" t="s">
        <v>39</v>
      </c>
      <c r="B1226" s="1" t="s">
        <v>30</v>
      </c>
      <c r="C1226" s="1" t="s">
        <v>31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 x14ac:dyDescent="0.25">
      <c r="A1227" s="1" t="s">
        <v>39</v>
      </c>
      <c r="B1227" s="1" t="s">
        <v>30</v>
      </c>
      <c r="C1227" s="1" t="s">
        <v>32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 x14ac:dyDescent="0.25">
      <c r="A1228" s="1" t="s">
        <v>39</v>
      </c>
      <c r="B1228" s="1" t="s">
        <v>30</v>
      </c>
      <c r="C1228" s="1" t="s">
        <v>33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</row>
    <row r="1229" spans="1:20" x14ac:dyDescent="0.25">
      <c r="A1229" s="1" t="s">
        <v>39</v>
      </c>
      <c r="B1229" s="1" t="s">
        <v>30</v>
      </c>
      <c r="C1229" s="1" t="s">
        <v>34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 x14ac:dyDescent="0.25">
      <c r="A1230" s="1" t="s">
        <v>39</v>
      </c>
      <c r="B1230" s="1" t="s">
        <v>35</v>
      </c>
      <c r="C1230" s="1" t="s">
        <v>31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</row>
    <row r="1231" spans="1:20" x14ac:dyDescent="0.25">
      <c r="A1231" s="1" t="s">
        <v>39</v>
      </c>
      <c r="B1231" s="1" t="s">
        <v>35</v>
      </c>
      <c r="C1231" s="1" t="s">
        <v>32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</row>
    <row r="1232" spans="1:20" x14ac:dyDescent="0.25">
      <c r="A1232" s="1" t="s">
        <v>39</v>
      </c>
      <c r="B1232" s="1" t="s">
        <v>35</v>
      </c>
      <c r="C1232" s="1" t="s">
        <v>33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</row>
    <row r="1233" spans="1:20" x14ac:dyDescent="0.25">
      <c r="A1233" s="1" t="s">
        <v>39</v>
      </c>
      <c r="B1233" s="1" t="s">
        <v>35</v>
      </c>
      <c r="C1233" s="1" t="s">
        <v>34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</row>
    <row r="1234" spans="1:20" x14ac:dyDescent="0.25">
      <c r="A1234" s="1" t="s">
        <v>39</v>
      </c>
      <c r="B1234" s="1" t="s">
        <v>36</v>
      </c>
      <c r="C1234" s="1" t="s">
        <v>31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</row>
    <row r="1235" spans="1:20" x14ac:dyDescent="0.25">
      <c r="A1235" s="1" t="s">
        <v>39</v>
      </c>
      <c r="B1235" s="1" t="s">
        <v>36</v>
      </c>
      <c r="C1235" s="1" t="s">
        <v>32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 x14ac:dyDescent="0.25">
      <c r="A1236" s="1" t="s">
        <v>39</v>
      </c>
      <c r="B1236" s="1" t="s">
        <v>36</v>
      </c>
      <c r="C1236" s="1" t="s">
        <v>33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 x14ac:dyDescent="0.25">
      <c r="A1237" s="1" t="s">
        <v>39</v>
      </c>
      <c r="B1237" s="1" t="s">
        <v>36</v>
      </c>
      <c r="C1237" s="1" t="s">
        <v>34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 x14ac:dyDescent="0.25">
      <c r="A1238" s="1" t="s">
        <v>39</v>
      </c>
      <c r="B1238" s="1" t="s">
        <v>40</v>
      </c>
      <c r="C1238" s="1" t="s">
        <v>31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 x14ac:dyDescent="0.25">
      <c r="A1239" s="1" t="s">
        <v>39</v>
      </c>
      <c r="B1239" s="1" t="s">
        <v>40</v>
      </c>
      <c r="C1239" s="1" t="s">
        <v>32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25">
      <c r="A1240" s="1" t="s">
        <v>39</v>
      </c>
      <c r="B1240" s="1" t="s">
        <v>40</v>
      </c>
      <c r="C1240" s="1" t="s">
        <v>33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 x14ac:dyDescent="0.25">
      <c r="A1241" s="1" t="s">
        <v>39</v>
      </c>
      <c r="B1241" s="1" t="s">
        <v>40</v>
      </c>
      <c r="C1241" s="1" t="s">
        <v>34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 x14ac:dyDescent="0.25">
      <c r="A1242" s="1" t="s">
        <v>39</v>
      </c>
      <c r="B1242" s="1" t="s">
        <v>41</v>
      </c>
      <c r="C1242" s="1" t="s">
        <v>31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 x14ac:dyDescent="0.25">
      <c r="A1243" s="1" t="s">
        <v>39</v>
      </c>
      <c r="B1243" s="1" t="s">
        <v>41</v>
      </c>
      <c r="C1243" s="1" t="s">
        <v>32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 x14ac:dyDescent="0.25">
      <c r="A1244" s="1" t="s">
        <v>39</v>
      </c>
      <c r="B1244" s="1" t="s">
        <v>41</v>
      </c>
      <c r="C1244" s="1" t="s">
        <v>33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 x14ac:dyDescent="0.25">
      <c r="A1245" s="1" t="s">
        <v>39</v>
      </c>
      <c r="B1245" s="1" t="s">
        <v>41</v>
      </c>
      <c r="C1245" s="1" t="s">
        <v>34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 x14ac:dyDescent="0.25">
      <c r="A1246" s="1" t="s">
        <v>39</v>
      </c>
      <c r="B1246" s="1" t="s">
        <v>39</v>
      </c>
      <c r="C1246" s="1" t="s">
        <v>31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 x14ac:dyDescent="0.25">
      <c r="A1247" s="1" t="s">
        <v>39</v>
      </c>
      <c r="B1247" s="1" t="s">
        <v>39</v>
      </c>
      <c r="C1247" s="1" t="s">
        <v>32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 x14ac:dyDescent="0.25">
      <c r="A1248" s="1" t="s">
        <v>39</v>
      </c>
      <c r="B1248" s="1" t="s">
        <v>39</v>
      </c>
      <c r="C1248" s="1" t="s">
        <v>33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 x14ac:dyDescent="0.25">
      <c r="A1249" s="1" t="s">
        <v>39</v>
      </c>
      <c r="B1249" s="1" t="s">
        <v>39</v>
      </c>
      <c r="C1249" s="1" t="s">
        <v>34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 x14ac:dyDescent="0.25">
      <c r="A1250" s="1" t="s">
        <v>39</v>
      </c>
      <c r="B1250" s="1" t="s">
        <v>44</v>
      </c>
      <c r="C1250" s="1" t="s">
        <v>31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 x14ac:dyDescent="0.25">
      <c r="A1251" s="1" t="s">
        <v>39</v>
      </c>
      <c r="B1251" s="1" t="s">
        <v>44</v>
      </c>
      <c r="C1251" s="1" t="s">
        <v>32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 x14ac:dyDescent="0.25">
      <c r="A1252" s="1" t="s">
        <v>39</v>
      </c>
      <c r="B1252" s="1" t="s">
        <v>44</v>
      </c>
      <c r="C1252" s="1" t="s">
        <v>33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 x14ac:dyDescent="0.25">
      <c r="A1253" s="1" t="s">
        <v>39</v>
      </c>
      <c r="B1253" s="1" t="s">
        <v>44</v>
      </c>
      <c r="C1253" s="1" t="s">
        <v>34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 x14ac:dyDescent="0.25">
      <c r="A1254" s="1" t="s">
        <v>39</v>
      </c>
      <c r="B1254" s="1" t="s">
        <v>37</v>
      </c>
      <c r="C1254" s="1" t="s">
        <v>31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 x14ac:dyDescent="0.25">
      <c r="A1255" s="1" t="s">
        <v>39</v>
      </c>
      <c r="B1255" s="1" t="s">
        <v>37</v>
      </c>
      <c r="C1255" s="1" t="s">
        <v>32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 x14ac:dyDescent="0.25">
      <c r="A1256" s="1" t="s">
        <v>39</v>
      </c>
      <c r="B1256" s="1" t="s">
        <v>37</v>
      </c>
      <c r="C1256" s="1" t="s">
        <v>33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 x14ac:dyDescent="0.25">
      <c r="A1257" s="1" t="s">
        <v>39</v>
      </c>
      <c r="B1257" s="1" t="s">
        <v>37</v>
      </c>
      <c r="C1257" s="1" t="s">
        <v>34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 x14ac:dyDescent="0.25">
      <c r="A1258" s="1" t="s">
        <v>39</v>
      </c>
      <c r="B1258" s="1" t="s">
        <v>38</v>
      </c>
      <c r="C1258" s="1" t="s">
        <v>31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6.0000000000000001E-3</v>
      </c>
      <c r="T1258">
        <v>0</v>
      </c>
    </row>
    <row r="1259" spans="1:20" x14ac:dyDescent="0.25">
      <c r="A1259" s="1" t="s">
        <v>39</v>
      </c>
      <c r="B1259" s="1" t="s">
        <v>38</v>
      </c>
      <c r="C1259" s="1" t="s">
        <v>32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 x14ac:dyDescent="0.25">
      <c r="A1260" s="1" t="s">
        <v>39</v>
      </c>
      <c r="B1260" s="1" t="s">
        <v>38</v>
      </c>
      <c r="C1260" s="1" t="s">
        <v>33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 x14ac:dyDescent="0.25">
      <c r="A1261" s="1" t="s">
        <v>39</v>
      </c>
      <c r="B1261" s="1" t="s">
        <v>38</v>
      </c>
      <c r="C1261" s="1" t="s">
        <v>34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 x14ac:dyDescent="0.25">
      <c r="A1262" s="1" t="s">
        <v>39</v>
      </c>
      <c r="B1262" s="1" t="s">
        <v>42</v>
      </c>
      <c r="C1262" s="1" t="s">
        <v>31</v>
      </c>
      <c r="D1262">
        <v>92.914334147610703</v>
      </c>
      <c r="E1262">
        <v>0</v>
      </c>
      <c r="F1262">
        <v>18.799589892183771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0.52566084553914127</v>
      </c>
      <c r="T1262">
        <v>1.9507520947643449</v>
      </c>
    </row>
    <row r="1263" spans="1:20" x14ac:dyDescent="0.25">
      <c r="A1263" s="1" t="s">
        <v>39</v>
      </c>
      <c r="B1263" s="1" t="s">
        <v>42</v>
      </c>
      <c r="C1263" s="1" t="s">
        <v>32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 x14ac:dyDescent="0.25">
      <c r="A1264" s="1" t="s">
        <v>39</v>
      </c>
      <c r="B1264" s="1" t="s">
        <v>42</v>
      </c>
      <c r="C1264" s="1" t="s">
        <v>33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 x14ac:dyDescent="0.25">
      <c r="A1265" s="1" t="s">
        <v>39</v>
      </c>
      <c r="B1265" s="1" t="s">
        <v>42</v>
      </c>
      <c r="C1265" s="1" t="s">
        <v>34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 x14ac:dyDescent="0.25">
      <c r="A1266" s="1" t="s">
        <v>39</v>
      </c>
      <c r="B1266" s="1" t="s">
        <v>43</v>
      </c>
      <c r="C1266" s="1" t="s">
        <v>31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 x14ac:dyDescent="0.25">
      <c r="A1267" s="1" t="s">
        <v>39</v>
      </c>
      <c r="B1267" s="1" t="s">
        <v>43</v>
      </c>
      <c r="C1267" s="1" t="s">
        <v>32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 x14ac:dyDescent="0.25">
      <c r="A1268" s="1" t="s">
        <v>39</v>
      </c>
      <c r="B1268" s="1" t="s">
        <v>43</v>
      </c>
      <c r="C1268" s="1" t="s">
        <v>33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 x14ac:dyDescent="0.25">
      <c r="A1269" s="1" t="s">
        <v>39</v>
      </c>
      <c r="B1269" s="1" t="s">
        <v>43</v>
      </c>
      <c r="C1269" s="1" t="s">
        <v>34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 x14ac:dyDescent="0.25">
      <c r="A1270" s="1" t="s">
        <v>39</v>
      </c>
      <c r="B1270" s="1" t="s">
        <v>45</v>
      </c>
      <c r="C1270" s="1" t="s">
        <v>31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1.3943047707188462E-3</v>
      </c>
      <c r="M1270">
        <v>3.4159405151310699E-3</v>
      </c>
      <c r="N1270">
        <v>1.4556049919314678E-3</v>
      </c>
      <c r="O1270">
        <v>1.4556049919314414E-3</v>
      </c>
      <c r="P1270">
        <v>4.9998702100148666E-3</v>
      </c>
      <c r="Q1270">
        <v>2.999588249630477E-2</v>
      </c>
      <c r="R1270">
        <v>0.11321237911014818</v>
      </c>
      <c r="S1270">
        <v>0.12630274445047124</v>
      </c>
      <c r="T1270">
        <v>9.392792161041752E-2</v>
      </c>
    </row>
    <row r="1271" spans="1:20" x14ac:dyDescent="0.25">
      <c r="A1271" s="1" t="s">
        <v>39</v>
      </c>
      <c r="B1271" s="1" t="s">
        <v>45</v>
      </c>
      <c r="C1271" s="1" t="s">
        <v>32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 x14ac:dyDescent="0.25">
      <c r="A1272" s="1" t="s">
        <v>39</v>
      </c>
      <c r="B1272" s="1" t="s">
        <v>45</v>
      </c>
      <c r="C1272" s="1" t="s">
        <v>33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  <row r="1273" spans="1:20" x14ac:dyDescent="0.25">
      <c r="A1273" s="1" t="s">
        <v>39</v>
      </c>
      <c r="B1273" s="1" t="s">
        <v>45</v>
      </c>
      <c r="C1273" s="1" t="s">
        <v>34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</row>
    <row r="1274" spans="1:20" x14ac:dyDescent="0.25">
      <c r="A1274" s="1" t="s">
        <v>39</v>
      </c>
      <c r="B1274" s="1" t="s">
        <v>46</v>
      </c>
      <c r="C1274" s="1" t="s">
        <v>31</v>
      </c>
      <c r="D1274">
        <v>0</v>
      </c>
      <c r="E1274">
        <v>5.7053544303797442E-3</v>
      </c>
      <c r="F1274">
        <v>2.3357905723689447E-2</v>
      </c>
      <c r="G1274">
        <v>8.8603930136084683E-2</v>
      </c>
      <c r="H1274">
        <v>0.15246276103130532</v>
      </c>
      <c r="I1274">
        <v>0.10796039523455289</v>
      </c>
      <c r="J1274">
        <v>0.11658233877929021</v>
      </c>
      <c r="K1274">
        <v>0.10676657633959286</v>
      </c>
      <c r="L1274">
        <v>9.9034349642076219E-2</v>
      </c>
      <c r="M1274">
        <v>7.7709131223169275E-2</v>
      </c>
      <c r="N1274">
        <v>9.4315768168205111E-2</v>
      </c>
      <c r="O1274">
        <v>9.5022872311683007E-2</v>
      </c>
      <c r="P1274">
        <v>9.5729976455160792E-2</v>
      </c>
      <c r="Q1274">
        <v>9.4327375957288462E-2</v>
      </c>
      <c r="R1274">
        <v>9.4327375957288462E-2</v>
      </c>
      <c r="S1274">
        <v>0.24586857426952483</v>
      </c>
      <c r="T1274">
        <v>0.14617612799988428</v>
      </c>
    </row>
    <row r="1275" spans="1:20" x14ac:dyDescent="0.25">
      <c r="A1275" s="1" t="s">
        <v>39</v>
      </c>
      <c r="B1275" s="1" t="s">
        <v>46</v>
      </c>
      <c r="C1275" s="1" t="s">
        <v>32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</row>
    <row r="1276" spans="1:20" x14ac:dyDescent="0.25">
      <c r="A1276" s="1" t="s">
        <v>39</v>
      </c>
      <c r="B1276" s="1" t="s">
        <v>46</v>
      </c>
      <c r="C1276" s="1" t="s">
        <v>33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</row>
    <row r="1277" spans="1:20" x14ac:dyDescent="0.25">
      <c r="A1277" s="1" t="s">
        <v>39</v>
      </c>
      <c r="B1277" s="1" t="s">
        <v>46</v>
      </c>
      <c r="C1277" s="1" t="s">
        <v>34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</row>
    <row r="1278" spans="1:20" x14ac:dyDescent="0.25">
      <c r="A1278" s="1" t="s">
        <v>39</v>
      </c>
      <c r="B1278" s="1" t="s">
        <v>47</v>
      </c>
      <c r="C1278" s="1" t="s">
        <v>31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1.6781115915746711E-3</v>
      </c>
      <c r="M1278">
        <v>1.1105467706840575E-2</v>
      </c>
      <c r="N1278">
        <v>4.3181430770105861E-2</v>
      </c>
      <c r="O1278">
        <v>0</v>
      </c>
      <c r="P1278">
        <v>0</v>
      </c>
      <c r="Q1278">
        <v>0</v>
      </c>
      <c r="R1278">
        <v>0</v>
      </c>
      <c r="S1278">
        <v>3.649550842481751E-2</v>
      </c>
      <c r="T1278">
        <v>0</v>
      </c>
    </row>
    <row r="1279" spans="1:20" x14ac:dyDescent="0.25">
      <c r="A1279" s="1" t="s">
        <v>39</v>
      </c>
      <c r="B1279" s="1" t="s">
        <v>47</v>
      </c>
      <c r="C1279" s="1" t="s">
        <v>32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</row>
    <row r="1280" spans="1:20" x14ac:dyDescent="0.25">
      <c r="A1280" s="1" t="s">
        <v>39</v>
      </c>
      <c r="B1280" s="1" t="s">
        <v>47</v>
      </c>
      <c r="C1280" s="1" t="s">
        <v>33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 x14ac:dyDescent="0.25">
      <c r="A1281" s="1" t="s">
        <v>39</v>
      </c>
      <c r="B1281" s="1" t="s">
        <v>47</v>
      </c>
      <c r="C1281" s="1" t="s">
        <v>34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 x14ac:dyDescent="0.25">
      <c r="A1282" s="1" t="s">
        <v>39</v>
      </c>
      <c r="B1282" s="1" t="s">
        <v>48</v>
      </c>
      <c r="C1282" s="1" t="s">
        <v>31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1.6051144967359943E-3</v>
      </c>
      <c r="M1282">
        <v>7.467337868169748E-3</v>
      </c>
      <c r="N1282">
        <v>2.8199986154394313E-2</v>
      </c>
      <c r="O1282">
        <v>0</v>
      </c>
      <c r="P1282">
        <v>0</v>
      </c>
      <c r="Q1282">
        <v>0</v>
      </c>
      <c r="R1282">
        <v>0</v>
      </c>
      <c r="S1282">
        <v>2.2368818835134942E-2</v>
      </c>
      <c r="T1282">
        <v>4.6055100487631284E-2</v>
      </c>
    </row>
    <row r="1283" spans="1:20" x14ac:dyDescent="0.25">
      <c r="A1283" s="1" t="s">
        <v>39</v>
      </c>
      <c r="B1283" s="1" t="s">
        <v>48</v>
      </c>
      <c r="C1283" s="1" t="s">
        <v>32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 x14ac:dyDescent="0.25">
      <c r="A1284" s="1" t="s">
        <v>39</v>
      </c>
      <c r="B1284" s="1" t="s">
        <v>48</v>
      </c>
      <c r="C1284" s="1" t="s">
        <v>33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 x14ac:dyDescent="0.25">
      <c r="A1285" s="1" t="s">
        <v>39</v>
      </c>
      <c r="B1285" s="1" t="s">
        <v>48</v>
      </c>
      <c r="C1285" s="1" t="s">
        <v>34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 x14ac:dyDescent="0.25">
      <c r="A1286" s="1" t="s">
        <v>39</v>
      </c>
      <c r="B1286" s="1" t="s">
        <v>49</v>
      </c>
      <c r="C1286" s="1" t="s">
        <v>31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25">
      <c r="A1287" s="1" t="s">
        <v>39</v>
      </c>
      <c r="B1287" s="1" t="s">
        <v>49</v>
      </c>
      <c r="C1287" s="1" t="s">
        <v>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 x14ac:dyDescent="0.25">
      <c r="A1288" s="1" t="s">
        <v>39</v>
      </c>
      <c r="B1288" s="1" t="s">
        <v>49</v>
      </c>
      <c r="C1288" s="1" t="s">
        <v>33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x14ac:dyDescent="0.25">
      <c r="A1289" s="1" t="s">
        <v>39</v>
      </c>
      <c r="B1289" s="1" t="s">
        <v>49</v>
      </c>
      <c r="C1289" s="1" t="s">
        <v>34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 x14ac:dyDescent="0.25">
      <c r="A1290" s="1" t="s">
        <v>39</v>
      </c>
      <c r="B1290" s="1" t="s">
        <v>535</v>
      </c>
      <c r="C1290" s="1" t="s">
        <v>31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 x14ac:dyDescent="0.25">
      <c r="A1291" s="1" t="s">
        <v>39</v>
      </c>
      <c r="B1291" s="1" t="s">
        <v>535</v>
      </c>
      <c r="C1291" s="1" t="s">
        <v>32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 x14ac:dyDescent="0.25">
      <c r="A1292" s="1" t="s">
        <v>39</v>
      </c>
      <c r="B1292" s="1" t="s">
        <v>535</v>
      </c>
      <c r="C1292" s="1" t="s">
        <v>33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 x14ac:dyDescent="0.25">
      <c r="A1293" s="1" t="s">
        <v>39</v>
      </c>
      <c r="B1293" s="1" t="s">
        <v>535</v>
      </c>
      <c r="C1293" s="1" t="s">
        <v>34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 x14ac:dyDescent="0.25">
      <c r="A1294" s="1" t="s">
        <v>39</v>
      </c>
      <c r="B1294" s="1" t="s">
        <v>538</v>
      </c>
      <c r="C1294" s="1" t="s">
        <v>31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 x14ac:dyDescent="0.25">
      <c r="A1295" s="1" t="s">
        <v>39</v>
      </c>
      <c r="B1295" s="1" t="s">
        <v>538</v>
      </c>
      <c r="C1295" s="1" t="s">
        <v>32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 x14ac:dyDescent="0.25">
      <c r="A1296" s="1" t="s">
        <v>39</v>
      </c>
      <c r="B1296" s="1" t="s">
        <v>538</v>
      </c>
      <c r="C1296" s="1" t="s">
        <v>33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 x14ac:dyDescent="0.25">
      <c r="A1297" s="1" t="s">
        <v>39</v>
      </c>
      <c r="B1297" s="1" t="s">
        <v>538</v>
      </c>
      <c r="C1297" s="1" t="s">
        <v>34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 x14ac:dyDescent="0.25">
      <c r="A1298" s="1" t="s">
        <v>44</v>
      </c>
      <c r="B1298" s="1" t="s">
        <v>30</v>
      </c>
      <c r="C1298" s="1" t="s">
        <v>31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 x14ac:dyDescent="0.25">
      <c r="A1299" s="1" t="s">
        <v>44</v>
      </c>
      <c r="B1299" s="1" t="s">
        <v>30</v>
      </c>
      <c r="C1299" s="1" t="s">
        <v>32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 x14ac:dyDescent="0.25">
      <c r="A1300" s="1" t="s">
        <v>44</v>
      </c>
      <c r="B1300" s="1" t="s">
        <v>30</v>
      </c>
      <c r="C1300" s="1" t="s">
        <v>33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 x14ac:dyDescent="0.25">
      <c r="A1301" s="1" t="s">
        <v>44</v>
      </c>
      <c r="B1301" s="1" t="s">
        <v>30</v>
      </c>
      <c r="C1301" s="1" t="s">
        <v>34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 x14ac:dyDescent="0.25">
      <c r="A1302" s="1" t="s">
        <v>44</v>
      </c>
      <c r="B1302" s="1" t="s">
        <v>35</v>
      </c>
      <c r="C1302" s="1" t="s">
        <v>31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 x14ac:dyDescent="0.25">
      <c r="A1303" s="1" t="s">
        <v>44</v>
      </c>
      <c r="B1303" s="1" t="s">
        <v>35</v>
      </c>
      <c r="C1303" s="1" t="s">
        <v>32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 x14ac:dyDescent="0.25">
      <c r="A1304" s="1" t="s">
        <v>44</v>
      </c>
      <c r="B1304" s="1" t="s">
        <v>35</v>
      </c>
      <c r="C1304" s="1" t="s">
        <v>33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 x14ac:dyDescent="0.25">
      <c r="A1305" s="1" t="s">
        <v>44</v>
      </c>
      <c r="B1305" s="1" t="s">
        <v>35</v>
      </c>
      <c r="C1305" s="1" t="s">
        <v>34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 x14ac:dyDescent="0.25">
      <c r="A1306" s="1" t="s">
        <v>44</v>
      </c>
      <c r="B1306" s="1" t="s">
        <v>36</v>
      </c>
      <c r="C1306" s="1" t="s">
        <v>31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</row>
    <row r="1307" spans="1:20" x14ac:dyDescent="0.25">
      <c r="A1307" s="1" t="s">
        <v>44</v>
      </c>
      <c r="B1307" s="1" t="s">
        <v>36</v>
      </c>
      <c r="C1307" s="1" t="s">
        <v>32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</row>
    <row r="1308" spans="1:20" x14ac:dyDescent="0.25">
      <c r="A1308" s="1" t="s">
        <v>44</v>
      </c>
      <c r="B1308" s="1" t="s">
        <v>36</v>
      </c>
      <c r="C1308" s="1" t="s">
        <v>33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 x14ac:dyDescent="0.25">
      <c r="A1309" s="1" t="s">
        <v>44</v>
      </c>
      <c r="B1309" s="1" t="s">
        <v>36</v>
      </c>
      <c r="C1309" s="1" t="s">
        <v>34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 x14ac:dyDescent="0.25">
      <c r="A1310" s="1" t="s">
        <v>44</v>
      </c>
      <c r="B1310" s="1" t="s">
        <v>40</v>
      </c>
      <c r="C1310" s="1" t="s">
        <v>31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 x14ac:dyDescent="0.25">
      <c r="A1311" s="1" t="s">
        <v>44</v>
      </c>
      <c r="B1311" s="1" t="s">
        <v>40</v>
      </c>
      <c r="C1311" s="1" t="s">
        <v>32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 x14ac:dyDescent="0.25">
      <c r="A1312" s="1" t="s">
        <v>44</v>
      </c>
      <c r="B1312" s="1" t="s">
        <v>40</v>
      </c>
      <c r="C1312" s="1" t="s">
        <v>33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 x14ac:dyDescent="0.25">
      <c r="A1313" s="1" t="s">
        <v>44</v>
      </c>
      <c r="B1313" s="1" t="s">
        <v>40</v>
      </c>
      <c r="C1313" s="1" t="s">
        <v>34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1:20" x14ac:dyDescent="0.25">
      <c r="A1314" s="1" t="s">
        <v>44</v>
      </c>
      <c r="B1314" s="1" t="s">
        <v>41</v>
      </c>
      <c r="C1314" s="1" t="s">
        <v>31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</row>
    <row r="1315" spans="1:20" x14ac:dyDescent="0.25">
      <c r="A1315" s="1" t="s">
        <v>44</v>
      </c>
      <c r="B1315" s="1" t="s">
        <v>41</v>
      </c>
      <c r="C1315" s="1" t="s">
        <v>32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</row>
    <row r="1316" spans="1:20" x14ac:dyDescent="0.25">
      <c r="A1316" s="1" t="s">
        <v>44</v>
      </c>
      <c r="B1316" s="1" t="s">
        <v>41</v>
      </c>
      <c r="C1316" s="1" t="s">
        <v>33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</row>
    <row r="1317" spans="1:20" x14ac:dyDescent="0.25">
      <c r="A1317" s="1" t="s">
        <v>44</v>
      </c>
      <c r="B1317" s="1" t="s">
        <v>41</v>
      </c>
      <c r="C1317" s="1" t="s">
        <v>34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1:20" x14ac:dyDescent="0.25">
      <c r="A1318" s="1" t="s">
        <v>44</v>
      </c>
      <c r="B1318" s="1" t="s">
        <v>39</v>
      </c>
      <c r="C1318" s="1" t="s">
        <v>31</v>
      </c>
      <c r="D1318">
        <v>0.48871621016747085</v>
      </c>
      <c r="E1318">
        <v>1.9022706575600869E-2</v>
      </c>
      <c r="F1318">
        <v>2.6096999688100815E-2</v>
      </c>
      <c r="G1318">
        <v>8.1609501411763527E-2</v>
      </c>
      <c r="H1318">
        <v>5.193229883399024E-2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</row>
    <row r="1319" spans="1:20" x14ac:dyDescent="0.25">
      <c r="A1319" s="1" t="s">
        <v>44</v>
      </c>
      <c r="B1319" s="1" t="s">
        <v>39</v>
      </c>
      <c r="C1319" s="1" t="s">
        <v>32</v>
      </c>
      <c r="D1319">
        <v>7.897988615235968E-2</v>
      </c>
      <c r="E1319">
        <v>9.4171315628130858E-2</v>
      </c>
      <c r="F1319">
        <v>7.8258169277928905E-2</v>
      </c>
      <c r="G1319">
        <v>7.0357265238831942E-2</v>
      </c>
      <c r="H1319">
        <v>6.2257075065667168E-2</v>
      </c>
      <c r="I1319">
        <v>5.2362593399139838E-2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</row>
    <row r="1320" spans="1:20" x14ac:dyDescent="0.25">
      <c r="A1320" s="1" t="s">
        <v>44</v>
      </c>
      <c r="B1320" s="1" t="s">
        <v>39</v>
      </c>
      <c r="C1320" s="1" t="s">
        <v>33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</row>
    <row r="1321" spans="1:20" x14ac:dyDescent="0.25">
      <c r="A1321" s="1" t="s">
        <v>44</v>
      </c>
      <c r="B1321" s="1" t="s">
        <v>39</v>
      </c>
      <c r="C1321" s="1" t="s">
        <v>34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</row>
    <row r="1322" spans="1:20" x14ac:dyDescent="0.25">
      <c r="A1322" s="1" t="s">
        <v>44</v>
      </c>
      <c r="B1322" s="1" t="s">
        <v>44</v>
      </c>
      <c r="C1322" s="1" t="s">
        <v>31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6.0000000000000001E-3</v>
      </c>
      <c r="T1322">
        <v>2.4254332068762419E-2</v>
      </c>
    </row>
    <row r="1323" spans="1:20" x14ac:dyDescent="0.25">
      <c r="A1323" s="1" t="s">
        <v>44</v>
      </c>
      <c r="B1323" s="1" t="s">
        <v>44</v>
      </c>
      <c r="C1323" s="1" t="s">
        <v>32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</row>
    <row r="1324" spans="1:20" x14ac:dyDescent="0.25">
      <c r="A1324" s="1" t="s">
        <v>44</v>
      </c>
      <c r="B1324" s="1" t="s">
        <v>44</v>
      </c>
      <c r="C1324" s="1" t="s">
        <v>33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</row>
    <row r="1325" spans="1:20" x14ac:dyDescent="0.25">
      <c r="A1325" s="1" t="s">
        <v>44</v>
      </c>
      <c r="B1325" s="1" t="s">
        <v>44</v>
      </c>
      <c r="C1325" s="1" t="s">
        <v>34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</row>
    <row r="1326" spans="1:20" x14ac:dyDescent="0.25">
      <c r="A1326" s="1" t="s">
        <v>44</v>
      </c>
      <c r="B1326" s="1" t="s">
        <v>37</v>
      </c>
      <c r="C1326" s="1" t="s">
        <v>31</v>
      </c>
      <c r="D1326">
        <v>0</v>
      </c>
      <c r="E1326">
        <v>6.0000000000000001E-3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</row>
    <row r="1327" spans="1:20" x14ac:dyDescent="0.25">
      <c r="A1327" s="1" t="s">
        <v>44</v>
      </c>
      <c r="B1327" s="1" t="s">
        <v>37</v>
      </c>
      <c r="C1327" s="1" t="s">
        <v>32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</row>
    <row r="1328" spans="1:20" x14ac:dyDescent="0.25">
      <c r="A1328" s="1" t="s">
        <v>44</v>
      </c>
      <c r="B1328" s="1" t="s">
        <v>37</v>
      </c>
      <c r="C1328" s="1" t="s">
        <v>33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</row>
    <row r="1329" spans="1:20" x14ac:dyDescent="0.25">
      <c r="A1329" s="1" t="s">
        <v>44</v>
      </c>
      <c r="B1329" s="1" t="s">
        <v>37</v>
      </c>
      <c r="C1329" s="1" t="s">
        <v>34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</row>
    <row r="1330" spans="1:20" x14ac:dyDescent="0.25">
      <c r="A1330" s="1" t="s">
        <v>44</v>
      </c>
      <c r="B1330" s="1" t="s">
        <v>38</v>
      </c>
      <c r="C1330" s="1" t="s">
        <v>31</v>
      </c>
      <c r="D1330">
        <v>0</v>
      </c>
      <c r="E1330">
        <v>0</v>
      </c>
      <c r="F1330">
        <v>6.4906330587300809E-4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</row>
    <row r="1331" spans="1:20" x14ac:dyDescent="0.25">
      <c r="A1331" s="1" t="s">
        <v>44</v>
      </c>
      <c r="B1331" s="1" t="s">
        <v>38</v>
      </c>
      <c r="C1331" s="1" t="s">
        <v>32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</row>
    <row r="1332" spans="1:20" x14ac:dyDescent="0.25">
      <c r="A1332" s="1" t="s">
        <v>44</v>
      </c>
      <c r="B1332" s="1" t="s">
        <v>38</v>
      </c>
      <c r="C1332" s="1" t="s">
        <v>33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</row>
    <row r="1333" spans="1:20" x14ac:dyDescent="0.25">
      <c r="A1333" s="1" t="s">
        <v>44</v>
      </c>
      <c r="B1333" s="1" t="s">
        <v>38</v>
      </c>
      <c r="C1333" s="1" t="s">
        <v>34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</row>
    <row r="1334" spans="1:20" x14ac:dyDescent="0.25">
      <c r="A1334" s="1" t="s">
        <v>44</v>
      </c>
      <c r="B1334" s="1" t="s">
        <v>42</v>
      </c>
      <c r="C1334" s="1" t="s">
        <v>31</v>
      </c>
      <c r="D1334">
        <v>29.249626236885515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3.5329701474786965E-2</v>
      </c>
      <c r="T1334">
        <v>0.13298602651282754</v>
      </c>
    </row>
    <row r="1335" spans="1:20" x14ac:dyDescent="0.25">
      <c r="A1335" s="1" t="s">
        <v>44</v>
      </c>
      <c r="B1335" s="1" t="s">
        <v>42</v>
      </c>
      <c r="C1335" s="1" t="s">
        <v>32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1:20" x14ac:dyDescent="0.25">
      <c r="A1336" s="1" t="s">
        <v>44</v>
      </c>
      <c r="B1336" s="1" t="s">
        <v>42</v>
      </c>
      <c r="C1336" s="1" t="s">
        <v>33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</row>
    <row r="1337" spans="1:20" x14ac:dyDescent="0.25">
      <c r="A1337" s="1" t="s">
        <v>44</v>
      </c>
      <c r="B1337" s="1" t="s">
        <v>42</v>
      </c>
      <c r="C1337" s="1" t="s">
        <v>34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</row>
    <row r="1338" spans="1:20" x14ac:dyDescent="0.25">
      <c r="A1338" s="1" t="s">
        <v>44</v>
      </c>
      <c r="B1338" s="1" t="s">
        <v>43</v>
      </c>
      <c r="C1338" s="1" t="s">
        <v>31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</row>
    <row r="1339" spans="1:20" x14ac:dyDescent="0.25">
      <c r="A1339" s="1" t="s">
        <v>44</v>
      </c>
      <c r="B1339" s="1" t="s">
        <v>43</v>
      </c>
      <c r="C1339" s="1" t="s">
        <v>32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</row>
    <row r="1340" spans="1:20" x14ac:dyDescent="0.25">
      <c r="A1340" s="1" t="s">
        <v>44</v>
      </c>
      <c r="B1340" s="1" t="s">
        <v>43</v>
      </c>
      <c r="C1340" s="1" t="s">
        <v>33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</row>
    <row r="1341" spans="1:20" x14ac:dyDescent="0.25">
      <c r="A1341" s="1" t="s">
        <v>44</v>
      </c>
      <c r="B1341" s="1" t="s">
        <v>43</v>
      </c>
      <c r="C1341" s="1" t="s">
        <v>34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</row>
    <row r="1342" spans="1:20" x14ac:dyDescent="0.25">
      <c r="A1342" s="1" t="s">
        <v>44</v>
      </c>
      <c r="B1342" s="1" t="s">
        <v>45</v>
      </c>
      <c r="C1342" s="1" t="s">
        <v>31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1:20" x14ac:dyDescent="0.25">
      <c r="A1343" s="1" t="s">
        <v>44</v>
      </c>
      <c r="B1343" s="1" t="s">
        <v>45</v>
      </c>
      <c r="C1343" s="1" t="s">
        <v>32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</row>
    <row r="1344" spans="1:20" x14ac:dyDescent="0.25">
      <c r="A1344" s="1" t="s">
        <v>44</v>
      </c>
      <c r="B1344" s="1" t="s">
        <v>45</v>
      </c>
      <c r="C1344" s="1" t="s">
        <v>33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</row>
    <row r="1345" spans="1:20" x14ac:dyDescent="0.25">
      <c r="A1345" s="1" t="s">
        <v>44</v>
      </c>
      <c r="B1345" s="1" t="s">
        <v>45</v>
      </c>
      <c r="C1345" s="1" t="s">
        <v>34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</row>
    <row r="1346" spans="1:20" x14ac:dyDescent="0.25">
      <c r="A1346" s="1" t="s">
        <v>44</v>
      </c>
      <c r="B1346" s="1" t="s">
        <v>46</v>
      </c>
      <c r="C1346" s="1" t="s">
        <v>31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</row>
    <row r="1347" spans="1:20" x14ac:dyDescent="0.25">
      <c r="A1347" s="1" t="s">
        <v>44</v>
      </c>
      <c r="B1347" s="1" t="s">
        <v>46</v>
      </c>
      <c r="C1347" s="1" t="s">
        <v>32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</row>
    <row r="1348" spans="1:20" x14ac:dyDescent="0.25">
      <c r="A1348" s="1" t="s">
        <v>44</v>
      </c>
      <c r="B1348" s="1" t="s">
        <v>46</v>
      </c>
      <c r="C1348" s="1" t="s">
        <v>33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</row>
    <row r="1349" spans="1:20" x14ac:dyDescent="0.25">
      <c r="A1349" s="1" t="s">
        <v>44</v>
      </c>
      <c r="B1349" s="1" t="s">
        <v>46</v>
      </c>
      <c r="C1349" s="1" t="s">
        <v>34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</row>
    <row r="1350" spans="1:20" x14ac:dyDescent="0.25">
      <c r="A1350" s="1" t="s">
        <v>44</v>
      </c>
      <c r="B1350" s="1" t="s">
        <v>47</v>
      </c>
      <c r="C1350" s="1" t="s">
        <v>31</v>
      </c>
      <c r="D1350">
        <v>0.78198644046425847</v>
      </c>
      <c r="E1350">
        <v>4.810444436470087E-2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</row>
    <row r="1351" spans="1:20" x14ac:dyDescent="0.25">
      <c r="A1351" s="1" t="s">
        <v>44</v>
      </c>
      <c r="B1351" s="1" t="s">
        <v>47</v>
      </c>
      <c r="C1351" s="1" t="s">
        <v>32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</row>
    <row r="1352" spans="1:20" x14ac:dyDescent="0.25">
      <c r="A1352" s="1" t="s">
        <v>44</v>
      </c>
      <c r="B1352" s="1" t="s">
        <v>47</v>
      </c>
      <c r="C1352" s="1" t="s">
        <v>33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</row>
    <row r="1353" spans="1:20" x14ac:dyDescent="0.25">
      <c r="A1353" s="1" t="s">
        <v>44</v>
      </c>
      <c r="B1353" s="1" t="s">
        <v>47</v>
      </c>
      <c r="C1353" s="1" t="s">
        <v>34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</row>
    <row r="1354" spans="1:20" x14ac:dyDescent="0.25">
      <c r="A1354" s="1" t="s">
        <v>44</v>
      </c>
      <c r="B1354" s="1" t="s">
        <v>48</v>
      </c>
      <c r="C1354" s="1" t="s">
        <v>31</v>
      </c>
      <c r="D1354">
        <v>0</v>
      </c>
      <c r="E1354">
        <v>0</v>
      </c>
      <c r="F1354">
        <v>5.9857806875127303E-3</v>
      </c>
      <c r="G1354">
        <v>2.1541712122220644E-2</v>
      </c>
      <c r="H1354">
        <v>3.4073644800954817E-2</v>
      </c>
      <c r="I1354">
        <v>3.1590944602139161E-2</v>
      </c>
      <c r="J1354">
        <v>1.9349371695631078E-2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</row>
    <row r="1355" spans="1:20" x14ac:dyDescent="0.25">
      <c r="A1355" s="1" t="s">
        <v>44</v>
      </c>
      <c r="B1355" s="1" t="s">
        <v>48</v>
      </c>
      <c r="C1355" s="1" t="s">
        <v>32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</row>
    <row r="1356" spans="1:20" x14ac:dyDescent="0.25">
      <c r="A1356" s="1" t="s">
        <v>44</v>
      </c>
      <c r="B1356" s="1" t="s">
        <v>48</v>
      </c>
      <c r="C1356" s="1" t="s">
        <v>33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9.6860335483746817E-4</v>
      </c>
      <c r="J1356">
        <v>6.0853488930116377E-3</v>
      </c>
      <c r="K1356">
        <v>2.3554911021694859E-2</v>
      </c>
      <c r="L1356">
        <v>4.5584900609500134E-3</v>
      </c>
      <c r="M1356">
        <v>9.3783270061322949E-3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</row>
    <row r="1357" spans="1:20" x14ac:dyDescent="0.25">
      <c r="A1357" s="1" t="s">
        <v>44</v>
      </c>
      <c r="B1357" s="1" t="s">
        <v>48</v>
      </c>
      <c r="C1357" s="1" t="s">
        <v>34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</row>
    <row r="1358" spans="1:20" x14ac:dyDescent="0.25">
      <c r="A1358" s="1" t="s">
        <v>44</v>
      </c>
      <c r="B1358" s="1" t="s">
        <v>49</v>
      </c>
      <c r="C1358" s="1" t="s">
        <v>31</v>
      </c>
      <c r="D1358">
        <v>0</v>
      </c>
      <c r="E1358">
        <v>0</v>
      </c>
      <c r="F1358">
        <v>3.8109885990566983E-3</v>
      </c>
      <c r="G1358">
        <v>5.4701087732626896E-3</v>
      </c>
      <c r="H1358">
        <v>4.9309892880568546E-3</v>
      </c>
      <c r="I1358">
        <v>4.7868285576914069E-3</v>
      </c>
      <c r="J1358">
        <v>4.6707657829444336E-3</v>
      </c>
      <c r="K1358">
        <v>3.9637825723104481E-3</v>
      </c>
      <c r="L1358">
        <v>3.3726691514176497E-3</v>
      </c>
      <c r="M1358">
        <v>2.643827127699297E-3</v>
      </c>
      <c r="N1358">
        <v>3.6221409749652694E-3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</row>
    <row r="1359" spans="1:20" x14ac:dyDescent="0.25">
      <c r="A1359" s="1" t="s">
        <v>44</v>
      </c>
      <c r="B1359" s="1" t="s">
        <v>49</v>
      </c>
      <c r="C1359" s="1" t="s">
        <v>32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</row>
    <row r="1360" spans="1:20" x14ac:dyDescent="0.25">
      <c r="A1360" s="1" t="s">
        <v>44</v>
      </c>
      <c r="B1360" s="1" t="s">
        <v>49</v>
      </c>
      <c r="C1360" s="1" t="s">
        <v>33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</row>
    <row r="1361" spans="1:20" x14ac:dyDescent="0.25">
      <c r="A1361" s="1" t="s">
        <v>44</v>
      </c>
      <c r="B1361" s="1" t="s">
        <v>49</v>
      </c>
      <c r="C1361" s="1" t="s">
        <v>34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</row>
    <row r="1362" spans="1:20" x14ac:dyDescent="0.25">
      <c r="A1362" s="1" t="s">
        <v>44</v>
      </c>
      <c r="B1362" s="1" t="s">
        <v>535</v>
      </c>
      <c r="C1362" s="1" t="s">
        <v>31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</row>
    <row r="1363" spans="1:20" x14ac:dyDescent="0.25">
      <c r="A1363" s="1" t="s">
        <v>44</v>
      </c>
      <c r="B1363" s="1" t="s">
        <v>535</v>
      </c>
      <c r="C1363" s="1" t="s">
        <v>32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</row>
    <row r="1364" spans="1:20" x14ac:dyDescent="0.25">
      <c r="A1364" s="1" t="s">
        <v>44</v>
      </c>
      <c r="B1364" s="1" t="s">
        <v>535</v>
      </c>
      <c r="C1364" s="1" t="s">
        <v>33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</row>
    <row r="1365" spans="1:20" x14ac:dyDescent="0.25">
      <c r="A1365" s="1" t="s">
        <v>44</v>
      </c>
      <c r="B1365" s="1" t="s">
        <v>535</v>
      </c>
      <c r="C1365" s="1" t="s">
        <v>34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</row>
    <row r="1366" spans="1:20" x14ac:dyDescent="0.25">
      <c r="A1366" s="1" t="s">
        <v>44</v>
      </c>
      <c r="B1366" s="1" t="s">
        <v>538</v>
      </c>
      <c r="C1366" s="1" t="s">
        <v>31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</row>
    <row r="1367" spans="1:20" x14ac:dyDescent="0.25">
      <c r="A1367" s="1" t="s">
        <v>44</v>
      </c>
      <c r="B1367" s="1" t="s">
        <v>538</v>
      </c>
      <c r="C1367" s="1" t="s">
        <v>32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</row>
    <row r="1368" spans="1:20" x14ac:dyDescent="0.25">
      <c r="A1368" s="1" t="s">
        <v>44</v>
      </c>
      <c r="B1368" s="1" t="s">
        <v>538</v>
      </c>
      <c r="C1368" s="1" t="s">
        <v>33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</row>
    <row r="1369" spans="1:20" x14ac:dyDescent="0.25">
      <c r="A1369" s="1" t="s">
        <v>44</v>
      </c>
      <c r="B1369" s="1" t="s">
        <v>538</v>
      </c>
      <c r="C1369" s="1" t="s">
        <v>34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</row>
    <row r="1370" spans="1:20" x14ac:dyDescent="0.25">
      <c r="A1370" s="1" t="s">
        <v>37</v>
      </c>
      <c r="B1370" s="1" t="s">
        <v>30</v>
      </c>
      <c r="C1370" s="1" t="s">
        <v>31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</row>
    <row r="1371" spans="1:20" x14ac:dyDescent="0.25">
      <c r="A1371" s="1" t="s">
        <v>37</v>
      </c>
      <c r="B1371" s="1" t="s">
        <v>30</v>
      </c>
      <c r="C1371" s="1" t="s">
        <v>32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</row>
    <row r="1372" spans="1:20" x14ac:dyDescent="0.25">
      <c r="A1372" s="1" t="s">
        <v>37</v>
      </c>
      <c r="B1372" s="1" t="s">
        <v>30</v>
      </c>
      <c r="C1372" s="1" t="s">
        <v>33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</row>
    <row r="1373" spans="1:20" x14ac:dyDescent="0.25">
      <c r="A1373" s="1" t="s">
        <v>37</v>
      </c>
      <c r="B1373" s="1" t="s">
        <v>30</v>
      </c>
      <c r="C1373" s="1" t="s">
        <v>34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</row>
    <row r="1374" spans="1:20" x14ac:dyDescent="0.25">
      <c r="A1374" s="1" t="s">
        <v>37</v>
      </c>
      <c r="B1374" s="1" t="s">
        <v>35</v>
      </c>
      <c r="C1374" s="1" t="s">
        <v>31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</row>
    <row r="1375" spans="1:20" x14ac:dyDescent="0.25">
      <c r="A1375" s="1" t="s">
        <v>37</v>
      </c>
      <c r="B1375" s="1" t="s">
        <v>35</v>
      </c>
      <c r="C1375" s="1" t="s">
        <v>32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</row>
    <row r="1376" spans="1:20" x14ac:dyDescent="0.25">
      <c r="A1376" s="1" t="s">
        <v>37</v>
      </c>
      <c r="B1376" s="1" t="s">
        <v>35</v>
      </c>
      <c r="C1376" s="1" t="s">
        <v>33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</row>
    <row r="1377" spans="1:20" x14ac:dyDescent="0.25">
      <c r="A1377" s="1" t="s">
        <v>37</v>
      </c>
      <c r="B1377" s="1" t="s">
        <v>35</v>
      </c>
      <c r="C1377" s="1" t="s">
        <v>34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</row>
    <row r="1378" spans="1:20" x14ac:dyDescent="0.25">
      <c r="A1378" s="1" t="s">
        <v>37</v>
      </c>
      <c r="B1378" s="1" t="s">
        <v>36</v>
      </c>
      <c r="C1378" s="1" t="s">
        <v>31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</row>
    <row r="1379" spans="1:20" x14ac:dyDescent="0.25">
      <c r="A1379" s="1" t="s">
        <v>37</v>
      </c>
      <c r="B1379" s="1" t="s">
        <v>36</v>
      </c>
      <c r="C1379" s="1" t="s">
        <v>32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</row>
    <row r="1380" spans="1:20" x14ac:dyDescent="0.25">
      <c r="A1380" s="1" t="s">
        <v>37</v>
      </c>
      <c r="B1380" s="1" t="s">
        <v>36</v>
      </c>
      <c r="C1380" s="1" t="s">
        <v>33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</row>
    <row r="1381" spans="1:20" x14ac:dyDescent="0.25">
      <c r="A1381" s="1" t="s">
        <v>37</v>
      </c>
      <c r="B1381" s="1" t="s">
        <v>36</v>
      </c>
      <c r="C1381" s="1" t="s">
        <v>34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</row>
    <row r="1382" spans="1:20" x14ac:dyDescent="0.25">
      <c r="A1382" s="1" t="s">
        <v>37</v>
      </c>
      <c r="B1382" s="1" t="s">
        <v>40</v>
      </c>
      <c r="C1382" s="1" t="s">
        <v>31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</row>
    <row r="1383" spans="1:20" x14ac:dyDescent="0.25">
      <c r="A1383" s="1" t="s">
        <v>37</v>
      </c>
      <c r="B1383" s="1" t="s">
        <v>40</v>
      </c>
      <c r="C1383" s="1" t="s">
        <v>32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</row>
    <row r="1384" spans="1:20" x14ac:dyDescent="0.25">
      <c r="A1384" s="1" t="s">
        <v>37</v>
      </c>
      <c r="B1384" s="1" t="s">
        <v>40</v>
      </c>
      <c r="C1384" s="1" t="s">
        <v>33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</row>
    <row r="1385" spans="1:20" x14ac:dyDescent="0.25">
      <c r="A1385" s="1" t="s">
        <v>37</v>
      </c>
      <c r="B1385" s="1" t="s">
        <v>40</v>
      </c>
      <c r="C1385" s="1" t="s">
        <v>34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</row>
    <row r="1386" spans="1:20" x14ac:dyDescent="0.25">
      <c r="A1386" s="1" t="s">
        <v>37</v>
      </c>
      <c r="B1386" s="1" t="s">
        <v>41</v>
      </c>
      <c r="C1386" s="1" t="s">
        <v>31</v>
      </c>
      <c r="D1386">
        <v>1.0874383120503157E-3</v>
      </c>
      <c r="E1386">
        <v>6.0505813017217433E-3</v>
      </c>
      <c r="F1386">
        <v>5.8896293793875383E-3</v>
      </c>
      <c r="G1386">
        <v>2.5021432686850968E-2</v>
      </c>
      <c r="H1386">
        <v>2.7277634300839883E-2</v>
      </c>
      <c r="I1386">
        <v>4.4414387229213564E-2</v>
      </c>
      <c r="J1386">
        <v>0</v>
      </c>
      <c r="K1386">
        <v>0</v>
      </c>
      <c r="L1386">
        <v>0</v>
      </c>
      <c r="M1386">
        <v>2.2184590834376038E-2</v>
      </c>
      <c r="N1386">
        <v>0</v>
      </c>
      <c r="O1386">
        <v>0</v>
      </c>
      <c r="P1386">
        <v>0</v>
      </c>
      <c r="Q1386">
        <v>2.9838920115137946E-2</v>
      </c>
      <c r="R1386">
        <v>0.1188551423848233</v>
      </c>
      <c r="S1386">
        <v>0.43857574066490407</v>
      </c>
      <c r="T1386">
        <v>1.6306059498787639</v>
      </c>
    </row>
    <row r="1387" spans="1:20" x14ac:dyDescent="0.25">
      <c r="A1387" s="1" t="s">
        <v>37</v>
      </c>
      <c r="B1387" s="1" t="s">
        <v>41</v>
      </c>
      <c r="C1387" s="1" t="s">
        <v>32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</row>
    <row r="1388" spans="1:20" x14ac:dyDescent="0.25">
      <c r="A1388" s="1" t="s">
        <v>37</v>
      </c>
      <c r="B1388" s="1" t="s">
        <v>41</v>
      </c>
      <c r="C1388" s="1" t="s">
        <v>33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</row>
    <row r="1389" spans="1:20" x14ac:dyDescent="0.25">
      <c r="A1389" s="1" t="s">
        <v>37</v>
      </c>
      <c r="B1389" s="1" t="s">
        <v>41</v>
      </c>
      <c r="C1389" s="1" t="s">
        <v>34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</row>
    <row r="1390" spans="1:20" x14ac:dyDescent="0.25">
      <c r="A1390" s="1" t="s">
        <v>37</v>
      </c>
      <c r="B1390" s="1" t="s">
        <v>39</v>
      </c>
      <c r="C1390" s="1" t="s">
        <v>31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</row>
    <row r="1391" spans="1:20" x14ac:dyDescent="0.25">
      <c r="A1391" s="1" t="s">
        <v>37</v>
      </c>
      <c r="B1391" s="1" t="s">
        <v>39</v>
      </c>
      <c r="C1391" s="1" t="s">
        <v>32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</row>
    <row r="1392" spans="1:20" x14ac:dyDescent="0.25">
      <c r="A1392" s="1" t="s">
        <v>37</v>
      </c>
      <c r="B1392" s="1" t="s">
        <v>39</v>
      </c>
      <c r="C1392" s="1" t="s">
        <v>33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</row>
    <row r="1393" spans="1:20" x14ac:dyDescent="0.25">
      <c r="A1393" s="1" t="s">
        <v>37</v>
      </c>
      <c r="B1393" s="1" t="s">
        <v>39</v>
      </c>
      <c r="C1393" s="1" t="s">
        <v>34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</row>
    <row r="1394" spans="1:20" x14ac:dyDescent="0.25">
      <c r="A1394" s="1" t="s">
        <v>37</v>
      </c>
      <c r="B1394" s="1" t="s">
        <v>44</v>
      </c>
      <c r="C1394" s="1" t="s">
        <v>31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</row>
    <row r="1395" spans="1:20" x14ac:dyDescent="0.25">
      <c r="A1395" s="1" t="s">
        <v>37</v>
      </c>
      <c r="B1395" s="1" t="s">
        <v>44</v>
      </c>
      <c r="C1395" s="1" t="s">
        <v>32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</row>
    <row r="1396" spans="1:20" x14ac:dyDescent="0.25">
      <c r="A1396" s="1" t="s">
        <v>37</v>
      </c>
      <c r="B1396" s="1" t="s">
        <v>44</v>
      </c>
      <c r="C1396" s="1" t="s">
        <v>33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</row>
    <row r="1397" spans="1:20" x14ac:dyDescent="0.25">
      <c r="A1397" s="1" t="s">
        <v>37</v>
      </c>
      <c r="B1397" s="1" t="s">
        <v>44</v>
      </c>
      <c r="C1397" s="1" t="s">
        <v>34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</row>
    <row r="1398" spans="1:20" x14ac:dyDescent="0.25">
      <c r="A1398" s="1" t="s">
        <v>37</v>
      </c>
      <c r="B1398" s="1" t="s">
        <v>37</v>
      </c>
      <c r="C1398" s="1" t="s">
        <v>31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</row>
    <row r="1399" spans="1:20" x14ac:dyDescent="0.25">
      <c r="A1399" s="1" t="s">
        <v>37</v>
      </c>
      <c r="B1399" s="1" t="s">
        <v>37</v>
      </c>
      <c r="C1399" s="1" t="s">
        <v>32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</row>
    <row r="1400" spans="1:20" x14ac:dyDescent="0.25">
      <c r="A1400" s="1" t="s">
        <v>37</v>
      </c>
      <c r="B1400" s="1" t="s">
        <v>37</v>
      </c>
      <c r="C1400" s="1" t="s">
        <v>33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</row>
    <row r="1401" spans="1:20" x14ac:dyDescent="0.25">
      <c r="A1401" s="1" t="s">
        <v>37</v>
      </c>
      <c r="B1401" s="1" t="s">
        <v>37</v>
      </c>
      <c r="C1401" s="1" t="s">
        <v>34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</row>
    <row r="1402" spans="1:20" x14ac:dyDescent="0.25">
      <c r="A1402" s="1" t="s">
        <v>37</v>
      </c>
      <c r="B1402" s="1" t="s">
        <v>38</v>
      </c>
      <c r="C1402" s="1" t="s">
        <v>31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</row>
    <row r="1403" spans="1:20" x14ac:dyDescent="0.25">
      <c r="A1403" s="1" t="s">
        <v>37</v>
      </c>
      <c r="B1403" s="1" t="s">
        <v>38</v>
      </c>
      <c r="C1403" s="1" t="s">
        <v>32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</row>
    <row r="1404" spans="1:20" x14ac:dyDescent="0.25">
      <c r="A1404" s="1" t="s">
        <v>37</v>
      </c>
      <c r="B1404" s="1" t="s">
        <v>38</v>
      </c>
      <c r="C1404" s="1" t="s">
        <v>33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</row>
    <row r="1405" spans="1:20" x14ac:dyDescent="0.25">
      <c r="A1405" s="1" t="s">
        <v>37</v>
      </c>
      <c r="B1405" s="1" t="s">
        <v>38</v>
      </c>
      <c r="C1405" s="1" t="s">
        <v>34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</row>
    <row r="1406" spans="1:20" x14ac:dyDescent="0.25">
      <c r="A1406" s="1" t="s">
        <v>37</v>
      </c>
      <c r="B1406" s="1" t="s">
        <v>42</v>
      </c>
      <c r="C1406" s="1" t="s">
        <v>31</v>
      </c>
      <c r="D1406">
        <v>805.10858851075591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0.813312694000494</v>
      </c>
      <c r="T1406">
        <v>3.0171411584258769</v>
      </c>
    </row>
    <row r="1407" spans="1:20" x14ac:dyDescent="0.25">
      <c r="A1407" s="1" t="s">
        <v>37</v>
      </c>
      <c r="B1407" s="1" t="s">
        <v>42</v>
      </c>
      <c r="C1407" s="1" t="s">
        <v>32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</row>
    <row r="1408" spans="1:20" x14ac:dyDescent="0.25">
      <c r="A1408" s="1" t="s">
        <v>37</v>
      </c>
      <c r="B1408" s="1" t="s">
        <v>42</v>
      </c>
      <c r="C1408" s="1" t="s">
        <v>33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</row>
    <row r="1409" spans="1:20" x14ac:dyDescent="0.25">
      <c r="A1409" s="1" t="s">
        <v>37</v>
      </c>
      <c r="B1409" s="1" t="s">
        <v>42</v>
      </c>
      <c r="C1409" s="1" t="s">
        <v>34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</row>
    <row r="1410" spans="1:20" x14ac:dyDescent="0.25">
      <c r="A1410" s="1" t="s">
        <v>37</v>
      </c>
      <c r="B1410" s="1" t="s">
        <v>43</v>
      </c>
      <c r="C1410" s="1" t="s">
        <v>31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</row>
    <row r="1411" spans="1:20" x14ac:dyDescent="0.25">
      <c r="A1411" s="1" t="s">
        <v>37</v>
      </c>
      <c r="B1411" s="1" t="s">
        <v>43</v>
      </c>
      <c r="C1411" s="1" t="s">
        <v>32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</row>
    <row r="1412" spans="1:20" x14ac:dyDescent="0.25">
      <c r="A1412" s="1" t="s">
        <v>37</v>
      </c>
      <c r="B1412" s="1" t="s">
        <v>43</v>
      </c>
      <c r="C1412" s="1" t="s">
        <v>33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</row>
    <row r="1413" spans="1:20" x14ac:dyDescent="0.25">
      <c r="A1413" s="1" t="s">
        <v>37</v>
      </c>
      <c r="B1413" s="1" t="s">
        <v>43</v>
      </c>
      <c r="C1413" s="1" t="s">
        <v>34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</row>
    <row r="1414" spans="1:20" x14ac:dyDescent="0.25">
      <c r="A1414" s="1" t="s">
        <v>37</v>
      </c>
      <c r="B1414" s="1" t="s">
        <v>45</v>
      </c>
      <c r="C1414" s="1" t="s">
        <v>31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</row>
    <row r="1415" spans="1:20" x14ac:dyDescent="0.25">
      <c r="A1415" s="1" t="s">
        <v>37</v>
      </c>
      <c r="B1415" s="1" t="s">
        <v>45</v>
      </c>
      <c r="C1415" s="1" t="s">
        <v>32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</row>
    <row r="1416" spans="1:20" x14ac:dyDescent="0.25">
      <c r="A1416" s="1" t="s">
        <v>37</v>
      </c>
      <c r="B1416" s="1" t="s">
        <v>45</v>
      </c>
      <c r="C1416" s="1" t="s">
        <v>33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</row>
    <row r="1417" spans="1:20" x14ac:dyDescent="0.25">
      <c r="A1417" s="1" t="s">
        <v>37</v>
      </c>
      <c r="B1417" s="1" t="s">
        <v>45</v>
      </c>
      <c r="C1417" s="1" t="s">
        <v>34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</row>
    <row r="1418" spans="1:20" x14ac:dyDescent="0.25">
      <c r="A1418" s="1" t="s">
        <v>37</v>
      </c>
      <c r="B1418" s="1" t="s">
        <v>46</v>
      </c>
      <c r="C1418" s="1" t="s">
        <v>31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</row>
    <row r="1419" spans="1:20" x14ac:dyDescent="0.25">
      <c r="A1419" s="1" t="s">
        <v>37</v>
      </c>
      <c r="B1419" s="1" t="s">
        <v>46</v>
      </c>
      <c r="C1419" s="1" t="s">
        <v>32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</row>
    <row r="1420" spans="1:20" x14ac:dyDescent="0.25">
      <c r="A1420" s="1" t="s">
        <v>37</v>
      </c>
      <c r="B1420" s="1" t="s">
        <v>46</v>
      </c>
      <c r="C1420" s="1" t="s">
        <v>33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</row>
    <row r="1421" spans="1:20" x14ac:dyDescent="0.25">
      <c r="A1421" s="1" t="s">
        <v>37</v>
      </c>
      <c r="B1421" s="1" t="s">
        <v>46</v>
      </c>
      <c r="C1421" s="1" t="s">
        <v>34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</row>
    <row r="1422" spans="1:20" x14ac:dyDescent="0.25">
      <c r="A1422" s="1" t="s">
        <v>37</v>
      </c>
      <c r="B1422" s="1" t="s">
        <v>47</v>
      </c>
      <c r="C1422" s="1" t="s">
        <v>31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6.0000000000000001E-3</v>
      </c>
      <c r="T1422">
        <v>2.4254332068762419E-2</v>
      </c>
    </row>
    <row r="1423" spans="1:20" x14ac:dyDescent="0.25">
      <c r="A1423" s="1" t="s">
        <v>37</v>
      </c>
      <c r="B1423" s="1" t="s">
        <v>47</v>
      </c>
      <c r="C1423" s="1" t="s">
        <v>32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</row>
    <row r="1424" spans="1:20" x14ac:dyDescent="0.25">
      <c r="A1424" s="1" t="s">
        <v>37</v>
      </c>
      <c r="B1424" s="1" t="s">
        <v>47</v>
      </c>
      <c r="C1424" s="1" t="s">
        <v>33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</row>
    <row r="1425" spans="1:20" x14ac:dyDescent="0.25">
      <c r="A1425" s="1" t="s">
        <v>37</v>
      </c>
      <c r="B1425" s="1" t="s">
        <v>47</v>
      </c>
      <c r="C1425" s="1" t="s">
        <v>34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</row>
    <row r="1426" spans="1:20" x14ac:dyDescent="0.25">
      <c r="A1426" s="1" t="s">
        <v>37</v>
      </c>
      <c r="B1426" s="1" t="s">
        <v>48</v>
      </c>
      <c r="C1426" s="1" t="s">
        <v>31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</row>
    <row r="1427" spans="1:20" x14ac:dyDescent="0.25">
      <c r="A1427" s="1" t="s">
        <v>37</v>
      </c>
      <c r="B1427" s="1" t="s">
        <v>48</v>
      </c>
      <c r="C1427" s="1" t="s">
        <v>32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</row>
    <row r="1428" spans="1:20" x14ac:dyDescent="0.25">
      <c r="A1428" s="1" t="s">
        <v>37</v>
      </c>
      <c r="B1428" s="1" t="s">
        <v>48</v>
      </c>
      <c r="C1428" s="1" t="s">
        <v>33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</row>
    <row r="1429" spans="1:20" x14ac:dyDescent="0.25">
      <c r="A1429" s="1" t="s">
        <v>37</v>
      </c>
      <c r="B1429" s="1" t="s">
        <v>48</v>
      </c>
      <c r="C1429" s="1" t="s">
        <v>34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</row>
    <row r="1430" spans="1:20" x14ac:dyDescent="0.25">
      <c r="A1430" s="1" t="s">
        <v>37</v>
      </c>
      <c r="B1430" s="1" t="s">
        <v>49</v>
      </c>
      <c r="C1430" s="1" t="s">
        <v>31</v>
      </c>
      <c r="D1430">
        <v>0</v>
      </c>
      <c r="E1430">
        <v>4.1297468354430378E-3</v>
      </c>
      <c r="F1430">
        <v>2.1779686085236566E-3</v>
      </c>
      <c r="G1430">
        <v>8.4510478863365735E-4</v>
      </c>
      <c r="H1430">
        <v>1.8529918204628723E-2</v>
      </c>
      <c r="I1430">
        <v>2.9194509304014998E-2</v>
      </c>
      <c r="J1430">
        <v>0</v>
      </c>
      <c r="K1430">
        <v>0</v>
      </c>
      <c r="L1430">
        <v>0</v>
      </c>
      <c r="M1430">
        <v>1.7988387944277585E-2</v>
      </c>
      <c r="N1430">
        <v>6.8636297611658723E-2</v>
      </c>
      <c r="O1430">
        <v>5.0635265610361122E-2</v>
      </c>
      <c r="P1430">
        <v>3.6242346728506028E-2</v>
      </c>
      <c r="Q1430">
        <v>3.62299058896563E-2</v>
      </c>
      <c r="R1430">
        <v>3.6216316302102411E-2</v>
      </c>
      <c r="S1430">
        <v>8.3691183725625548E-2</v>
      </c>
      <c r="T1430">
        <v>0</v>
      </c>
    </row>
    <row r="1431" spans="1:20" x14ac:dyDescent="0.25">
      <c r="A1431" s="1" t="s">
        <v>37</v>
      </c>
      <c r="B1431" s="1" t="s">
        <v>49</v>
      </c>
      <c r="C1431" s="1" t="s">
        <v>32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</row>
    <row r="1432" spans="1:20" x14ac:dyDescent="0.25">
      <c r="A1432" s="1" t="s">
        <v>37</v>
      </c>
      <c r="B1432" s="1" t="s">
        <v>49</v>
      </c>
      <c r="C1432" s="1" t="s">
        <v>33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</row>
    <row r="1433" spans="1:20" x14ac:dyDescent="0.25">
      <c r="A1433" s="1" t="s">
        <v>37</v>
      </c>
      <c r="B1433" s="1" t="s">
        <v>49</v>
      </c>
      <c r="C1433" s="1" t="s">
        <v>34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</row>
    <row r="1434" spans="1:20" x14ac:dyDescent="0.25">
      <c r="A1434" s="1" t="s">
        <v>37</v>
      </c>
      <c r="B1434" s="1" t="s">
        <v>535</v>
      </c>
      <c r="C1434" s="1" t="s">
        <v>31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</row>
    <row r="1435" spans="1:20" x14ac:dyDescent="0.25">
      <c r="A1435" s="1" t="s">
        <v>37</v>
      </c>
      <c r="B1435" s="1" t="s">
        <v>535</v>
      </c>
      <c r="C1435" s="1" t="s">
        <v>32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</row>
    <row r="1436" spans="1:20" x14ac:dyDescent="0.25">
      <c r="A1436" s="1" t="s">
        <v>37</v>
      </c>
      <c r="B1436" s="1" t="s">
        <v>535</v>
      </c>
      <c r="C1436" s="1" t="s">
        <v>33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</row>
    <row r="1437" spans="1:20" x14ac:dyDescent="0.25">
      <c r="A1437" s="1" t="s">
        <v>37</v>
      </c>
      <c r="B1437" s="1" t="s">
        <v>535</v>
      </c>
      <c r="C1437" s="1" t="s">
        <v>34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</row>
    <row r="1438" spans="1:20" x14ac:dyDescent="0.25">
      <c r="A1438" s="1" t="s">
        <v>37</v>
      </c>
      <c r="B1438" s="1" t="s">
        <v>538</v>
      </c>
      <c r="C1438" s="1" t="s">
        <v>31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</row>
    <row r="1439" spans="1:20" x14ac:dyDescent="0.25">
      <c r="A1439" s="1" t="s">
        <v>37</v>
      </c>
      <c r="B1439" s="1" t="s">
        <v>538</v>
      </c>
      <c r="C1439" s="1" t="s">
        <v>32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</row>
    <row r="1440" spans="1:20" x14ac:dyDescent="0.25">
      <c r="A1440" s="1" t="s">
        <v>37</v>
      </c>
      <c r="B1440" s="1" t="s">
        <v>538</v>
      </c>
      <c r="C1440" s="1" t="s">
        <v>33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</row>
    <row r="1441" spans="1:20" x14ac:dyDescent="0.25">
      <c r="A1441" s="1" t="s">
        <v>37</v>
      </c>
      <c r="B1441" s="1" t="s">
        <v>538</v>
      </c>
      <c r="C1441" s="1" t="s">
        <v>34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</row>
    <row r="1442" spans="1:20" x14ac:dyDescent="0.25">
      <c r="A1442" s="1" t="s">
        <v>38</v>
      </c>
      <c r="B1442" s="1" t="s">
        <v>30</v>
      </c>
      <c r="C1442" s="1" t="s">
        <v>31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</row>
    <row r="1443" spans="1:20" x14ac:dyDescent="0.25">
      <c r="A1443" s="1" t="s">
        <v>38</v>
      </c>
      <c r="B1443" s="1" t="s">
        <v>30</v>
      </c>
      <c r="C1443" s="1" t="s">
        <v>32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</row>
    <row r="1444" spans="1:20" x14ac:dyDescent="0.25">
      <c r="A1444" s="1" t="s">
        <v>38</v>
      </c>
      <c r="B1444" s="1" t="s">
        <v>30</v>
      </c>
      <c r="C1444" s="1" t="s">
        <v>33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</row>
    <row r="1445" spans="1:20" x14ac:dyDescent="0.25">
      <c r="A1445" s="1" t="s">
        <v>38</v>
      </c>
      <c r="B1445" s="1" t="s">
        <v>30</v>
      </c>
      <c r="C1445" s="1" t="s">
        <v>34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</row>
    <row r="1446" spans="1:20" x14ac:dyDescent="0.25">
      <c r="A1446" s="1" t="s">
        <v>38</v>
      </c>
      <c r="B1446" s="1" t="s">
        <v>35</v>
      </c>
      <c r="C1446" s="1" t="s">
        <v>31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</row>
    <row r="1447" spans="1:20" x14ac:dyDescent="0.25">
      <c r="A1447" s="1" t="s">
        <v>38</v>
      </c>
      <c r="B1447" s="1" t="s">
        <v>35</v>
      </c>
      <c r="C1447" s="1" t="s">
        <v>32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</row>
    <row r="1448" spans="1:20" x14ac:dyDescent="0.25">
      <c r="A1448" s="1" t="s">
        <v>38</v>
      </c>
      <c r="B1448" s="1" t="s">
        <v>35</v>
      </c>
      <c r="C1448" s="1" t="s">
        <v>33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</row>
    <row r="1449" spans="1:20" x14ac:dyDescent="0.25">
      <c r="A1449" s="1" t="s">
        <v>38</v>
      </c>
      <c r="B1449" s="1" t="s">
        <v>35</v>
      </c>
      <c r="C1449" s="1" t="s">
        <v>34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</row>
    <row r="1450" spans="1:20" x14ac:dyDescent="0.25">
      <c r="A1450" s="1" t="s">
        <v>38</v>
      </c>
      <c r="B1450" s="1" t="s">
        <v>36</v>
      </c>
      <c r="C1450" s="1" t="s">
        <v>31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</row>
    <row r="1451" spans="1:20" x14ac:dyDescent="0.25">
      <c r="A1451" s="1" t="s">
        <v>38</v>
      </c>
      <c r="B1451" s="1" t="s">
        <v>36</v>
      </c>
      <c r="C1451" s="1" t="s">
        <v>32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</row>
    <row r="1452" spans="1:20" x14ac:dyDescent="0.25">
      <c r="A1452" s="1" t="s">
        <v>38</v>
      </c>
      <c r="B1452" s="1" t="s">
        <v>36</v>
      </c>
      <c r="C1452" s="1" t="s">
        <v>33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</row>
    <row r="1453" spans="1:20" x14ac:dyDescent="0.25">
      <c r="A1453" s="1" t="s">
        <v>38</v>
      </c>
      <c r="B1453" s="1" t="s">
        <v>36</v>
      </c>
      <c r="C1453" s="1" t="s">
        <v>34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</row>
    <row r="1454" spans="1:20" x14ac:dyDescent="0.25">
      <c r="A1454" s="1" t="s">
        <v>38</v>
      </c>
      <c r="B1454" s="1" t="s">
        <v>40</v>
      </c>
      <c r="C1454" s="1" t="s">
        <v>31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</row>
    <row r="1455" spans="1:20" x14ac:dyDescent="0.25">
      <c r="A1455" s="1" t="s">
        <v>38</v>
      </c>
      <c r="B1455" s="1" t="s">
        <v>40</v>
      </c>
      <c r="C1455" s="1" t="s">
        <v>32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</row>
    <row r="1456" spans="1:20" x14ac:dyDescent="0.25">
      <c r="A1456" s="1" t="s">
        <v>38</v>
      </c>
      <c r="B1456" s="1" t="s">
        <v>40</v>
      </c>
      <c r="C1456" s="1" t="s">
        <v>33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</row>
    <row r="1457" spans="1:20" x14ac:dyDescent="0.25">
      <c r="A1457" s="1" t="s">
        <v>38</v>
      </c>
      <c r="B1457" s="1" t="s">
        <v>40</v>
      </c>
      <c r="C1457" s="1" t="s">
        <v>34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</row>
    <row r="1458" spans="1:20" x14ac:dyDescent="0.25">
      <c r="A1458" s="1" t="s">
        <v>38</v>
      </c>
      <c r="B1458" s="1" t="s">
        <v>41</v>
      </c>
      <c r="C1458" s="1" t="s">
        <v>31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6.7071194782605088E-4</v>
      </c>
      <c r="L1458">
        <v>8.0405664363505311E-3</v>
      </c>
      <c r="M1458">
        <v>3.1819163454476079E-2</v>
      </c>
      <c r="N1458">
        <v>0.1199716851399074</v>
      </c>
      <c r="O1458">
        <v>5.7636640520464709E-2</v>
      </c>
      <c r="P1458">
        <v>4.116184259181481E-2</v>
      </c>
      <c r="Q1458">
        <v>4.8102085180349516E-2</v>
      </c>
      <c r="R1458">
        <v>0</v>
      </c>
      <c r="S1458">
        <v>0.29628808197866607</v>
      </c>
      <c r="T1458">
        <v>1.1004164968146721</v>
      </c>
    </row>
    <row r="1459" spans="1:20" x14ac:dyDescent="0.25">
      <c r="A1459" s="1" t="s">
        <v>38</v>
      </c>
      <c r="B1459" s="1" t="s">
        <v>41</v>
      </c>
      <c r="C1459" s="1" t="s">
        <v>32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</row>
    <row r="1460" spans="1:20" x14ac:dyDescent="0.25">
      <c r="A1460" s="1" t="s">
        <v>38</v>
      </c>
      <c r="B1460" s="1" t="s">
        <v>41</v>
      </c>
      <c r="C1460" s="1" t="s">
        <v>33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</row>
    <row r="1461" spans="1:20" x14ac:dyDescent="0.25">
      <c r="A1461" s="1" t="s">
        <v>38</v>
      </c>
      <c r="B1461" s="1" t="s">
        <v>41</v>
      </c>
      <c r="C1461" s="1" t="s">
        <v>34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</row>
    <row r="1462" spans="1:20" x14ac:dyDescent="0.25">
      <c r="A1462" s="1" t="s">
        <v>38</v>
      </c>
      <c r="B1462" s="1" t="s">
        <v>39</v>
      </c>
      <c r="C1462" s="1" t="s">
        <v>31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6.0000000000000001E-3</v>
      </c>
      <c r="T1462">
        <v>2.4254332068762419E-2</v>
      </c>
    </row>
    <row r="1463" spans="1:20" x14ac:dyDescent="0.25">
      <c r="A1463" s="1" t="s">
        <v>38</v>
      </c>
      <c r="B1463" s="1" t="s">
        <v>39</v>
      </c>
      <c r="C1463" s="1" t="s">
        <v>32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6.0000000000000001E-3</v>
      </c>
      <c r="T1463">
        <v>0</v>
      </c>
    </row>
    <row r="1464" spans="1:20" x14ac:dyDescent="0.25">
      <c r="A1464" s="1" t="s">
        <v>38</v>
      </c>
      <c r="B1464" s="1" t="s">
        <v>39</v>
      </c>
      <c r="C1464" s="1" t="s">
        <v>33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</row>
    <row r="1465" spans="1:20" x14ac:dyDescent="0.25">
      <c r="A1465" s="1" t="s">
        <v>38</v>
      </c>
      <c r="B1465" s="1" t="s">
        <v>39</v>
      </c>
      <c r="C1465" s="1" t="s">
        <v>34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</row>
    <row r="1466" spans="1:20" x14ac:dyDescent="0.25">
      <c r="A1466" s="1" t="s">
        <v>38</v>
      </c>
      <c r="B1466" s="1" t="s">
        <v>44</v>
      </c>
      <c r="C1466" s="1" t="s">
        <v>31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</row>
    <row r="1467" spans="1:20" x14ac:dyDescent="0.25">
      <c r="A1467" s="1" t="s">
        <v>38</v>
      </c>
      <c r="B1467" s="1" t="s">
        <v>44</v>
      </c>
      <c r="C1467" s="1" t="s">
        <v>32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</row>
    <row r="1468" spans="1:20" x14ac:dyDescent="0.25">
      <c r="A1468" s="1" t="s">
        <v>38</v>
      </c>
      <c r="B1468" s="1" t="s">
        <v>44</v>
      </c>
      <c r="C1468" s="1" t="s">
        <v>33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</row>
    <row r="1469" spans="1:20" x14ac:dyDescent="0.25">
      <c r="A1469" s="1" t="s">
        <v>38</v>
      </c>
      <c r="B1469" s="1" t="s">
        <v>44</v>
      </c>
      <c r="C1469" s="1" t="s">
        <v>34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</row>
    <row r="1470" spans="1:20" x14ac:dyDescent="0.25">
      <c r="A1470" s="1" t="s">
        <v>38</v>
      </c>
      <c r="B1470" s="1" t="s">
        <v>37</v>
      </c>
      <c r="C1470" s="1" t="s">
        <v>31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</row>
    <row r="1471" spans="1:20" x14ac:dyDescent="0.25">
      <c r="A1471" s="1" t="s">
        <v>38</v>
      </c>
      <c r="B1471" s="1" t="s">
        <v>37</v>
      </c>
      <c r="C1471" s="1" t="s">
        <v>32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</row>
    <row r="1472" spans="1:20" x14ac:dyDescent="0.25">
      <c r="A1472" s="1" t="s">
        <v>38</v>
      </c>
      <c r="B1472" s="1" t="s">
        <v>37</v>
      </c>
      <c r="C1472" s="1" t="s">
        <v>33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</row>
    <row r="1473" spans="1:20" x14ac:dyDescent="0.25">
      <c r="A1473" s="1" t="s">
        <v>38</v>
      </c>
      <c r="B1473" s="1" t="s">
        <v>37</v>
      </c>
      <c r="C1473" s="1" t="s">
        <v>34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</row>
    <row r="1474" spans="1:20" x14ac:dyDescent="0.25">
      <c r="A1474" s="1" t="s">
        <v>38</v>
      </c>
      <c r="B1474" s="1" t="s">
        <v>38</v>
      </c>
      <c r="C1474" s="1" t="s">
        <v>31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</row>
    <row r="1475" spans="1:20" x14ac:dyDescent="0.25">
      <c r="A1475" s="1" t="s">
        <v>38</v>
      </c>
      <c r="B1475" s="1" t="s">
        <v>38</v>
      </c>
      <c r="C1475" s="1" t="s">
        <v>32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</row>
    <row r="1476" spans="1:20" x14ac:dyDescent="0.25">
      <c r="A1476" s="1" t="s">
        <v>38</v>
      </c>
      <c r="B1476" s="1" t="s">
        <v>38</v>
      </c>
      <c r="C1476" s="1" t="s">
        <v>33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</row>
    <row r="1477" spans="1:20" x14ac:dyDescent="0.25">
      <c r="A1477" s="1" t="s">
        <v>38</v>
      </c>
      <c r="B1477" s="1" t="s">
        <v>38</v>
      </c>
      <c r="C1477" s="1" t="s">
        <v>34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</row>
    <row r="1478" spans="1:20" x14ac:dyDescent="0.25">
      <c r="A1478" s="1" t="s">
        <v>38</v>
      </c>
      <c r="B1478" s="1" t="s">
        <v>42</v>
      </c>
      <c r="C1478" s="1" t="s">
        <v>31</v>
      </c>
      <c r="D1478">
        <v>0</v>
      </c>
      <c r="E1478">
        <v>0</v>
      </c>
      <c r="F1478">
        <v>4.6732558022856587E-4</v>
      </c>
      <c r="G1478">
        <v>2.9167733155951217E-4</v>
      </c>
      <c r="H1478">
        <v>3.4364495045526577E-3</v>
      </c>
      <c r="I1478">
        <v>1.7673417658386727E-2</v>
      </c>
      <c r="J1478">
        <v>5.5509849085721825E-2</v>
      </c>
      <c r="K1478">
        <v>5.1525693020259146E-2</v>
      </c>
      <c r="L1478">
        <v>6.4027583736031665E-2</v>
      </c>
      <c r="M1478">
        <v>0.12590703157053773</v>
      </c>
      <c r="N1478">
        <v>0.11885014201640523</v>
      </c>
      <c r="O1478">
        <v>0.10373862869285523</v>
      </c>
      <c r="P1478">
        <v>9.8261100925846973E-2</v>
      </c>
      <c r="Q1478">
        <v>9.8901319329012458E-2</v>
      </c>
      <c r="R1478">
        <v>6.3767040066674288E-2</v>
      </c>
      <c r="S1478">
        <v>0.7791550403245997</v>
      </c>
      <c r="T1478">
        <v>2.8905111766783214</v>
      </c>
    </row>
    <row r="1479" spans="1:20" x14ac:dyDescent="0.25">
      <c r="A1479" s="1" t="s">
        <v>38</v>
      </c>
      <c r="B1479" s="1" t="s">
        <v>42</v>
      </c>
      <c r="C1479" s="1" t="s">
        <v>32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</row>
    <row r="1480" spans="1:20" x14ac:dyDescent="0.25">
      <c r="A1480" s="1" t="s">
        <v>38</v>
      </c>
      <c r="B1480" s="1" t="s">
        <v>42</v>
      </c>
      <c r="C1480" s="1" t="s">
        <v>33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</row>
    <row r="1481" spans="1:20" x14ac:dyDescent="0.25">
      <c r="A1481" s="1" t="s">
        <v>38</v>
      </c>
      <c r="B1481" s="1" t="s">
        <v>42</v>
      </c>
      <c r="C1481" s="1" t="s">
        <v>34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</row>
    <row r="1482" spans="1:20" x14ac:dyDescent="0.25">
      <c r="A1482" s="1" t="s">
        <v>38</v>
      </c>
      <c r="B1482" s="1" t="s">
        <v>43</v>
      </c>
      <c r="C1482" s="1" t="s">
        <v>31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</row>
    <row r="1483" spans="1:20" x14ac:dyDescent="0.25">
      <c r="A1483" s="1" t="s">
        <v>38</v>
      </c>
      <c r="B1483" s="1" t="s">
        <v>43</v>
      </c>
      <c r="C1483" s="1" t="s">
        <v>32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</row>
    <row r="1484" spans="1:20" x14ac:dyDescent="0.25">
      <c r="A1484" s="1" t="s">
        <v>38</v>
      </c>
      <c r="B1484" s="1" t="s">
        <v>43</v>
      </c>
      <c r="C1484" s="1" t="s">
        <v>33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</row>
    <row r="1485" spans="1:20" x14ac:dyDescent="0.25">
      <c r="A1485" s="1" t="s">
        <v>38</v>
      </c>
      <c r="B1485" s="1" t="s">
        <v>43</v>
      </c>
      <c r="C1485" s="1" t="s">
        <v>34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</row>
    <row r="1486" spans="1:20" x14ac:dyDescent="0.25">
      <c r="A1486" s="1" t="s">
        <v>38</v>
      </c>
      <c r="B1486" s="1" t="s">
        <v>45</v>
      </c>
      <c r="C1486" s="1" t="s">
        <v>31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</row>
    <row r="1487" spans="1:20" x14ac:dyDescent="0.25">
      <c r="A1487" s="1" t="s">
        <v>38</v>
      </c>
      <c r="B1487" s="1" t="s">
        <v>45</v>
      </c>
      <c r="C1487" s="1" t="s">
        <v>32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</row>
    <row r="1488" spans="1:20" x14ac:dyDescent="0.25">
      <c r="A1488" s="1" t="s">
        <v>38</v>
      </c>
      <c r="B1488" s="1" t="s">
        <v>45</v>
      </c>
      <c r="C1488" s="1" t="s">
        <v>33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</row>
    <row r="1489" spans="1:20" x14ac:dyDescent="0.25">
      <c r="A1489" s="1" t="s">
        <v>38</v>
      </c>
      <c r="B1489" s="1" t="s">
        <v>45</v>
      </c>
      <c r="C1489" s="1" t="s">
        <v>34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</row>
    <row r="1490" spans="1:20" x14ac:dyDescent="0.25">
      <c r="A1490" s="1" t="s">
        <v>38</v>
      </c>
      <c r="B1490" s="1" t="s">
        <v>46</v>
      </c>
      <c r="C1490" s="1" t="s">
        <v>31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</row>
    <row r="1491" spans="1:20" x14ac:dyDescent="0.25">
      <c r="A1491" s="1" t="s">
        <v>38</v>
      </c>
      <c r="B1491" s="1" t="s">
        <v>46</v>
      </c>
      <c r="C1491" s="1" t="s">
        <v>32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</row>
    <row r="1492" spans="1:20" x14ac:dyDescent="0.25">
      <c r="A1492" s="1" t="s">
        <v>38</v>
      </c>
      <c r="B1492" s="1" t="s">
        <v>46</v>
      </c>
      <c r="C1492" s="1" t="s">
        <v>33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</row>
    <row r="1493" spans="1:20" x14ac:dyDescent="0.25">
      <c r="A1493" s="1" t="s">
        <v>38</v>
      </c>
      <c r="B1493" s="1" t="s">
        <v>46</v>
      </c>
      <c r="C1493" s="1" t="s">
        <v>34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</row>
    <row r="1494" spans="1:20" x14ac:dyDescent="0.25">
      <c r="A1494" s="1" t="s">
        <v>38</v>
      </c>
      <c r="B1494" s="1" t="s">
        <v>47</v>
      </c>
      <c r="C1494" s="1" t="s">
        <v>31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8.2577906599333629E-5</v>
      </c>
      <c r="K1494">
        <v>6.2512340881012464E-3</v>
      </c>
      <c r="L1494">
        <v>2.51857124350045E-2</v>
      </c>
      <c r="M1494">
        <v>9.5380014134360813E-2</v>
      </c>
      <c r="N1494">
        <v>0</v>
      </c>
      <c r="O1494">
        <v>7.691221807143539E-2</v>
      </c>
      <c r="P1494">
        <v>4.2802023953490448E-2</v>
      </c>
      <c r="Q1494">
        <v>4.2802023953490448E-2</v>
      </c>
      <c r="R1494">
        <v>0</v>
      </c>
      <c r="S1494">
        <v>0.13521517505111827</v>
      </c>
      <c r="T1494">
        <v>0</v>
      </c>
    </row>
    <row r="1495" spans="1:20" x14ac:dyDescent="0.25">
      <c r="A1495" s="1" t="s">
        <v>38</v>
      </c>
      <c r="B1495" s="1" t="s">
        <v>47</v>
      </c>
      <c r="C1495" s="1" t="s">
        <v>32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</row>
    <row r="1496" spans="1:20" x14ac:dyDescent="0.25">
      <c r="A1496" s="1" t="s">
        <v>38</v>
      </c>
      <c r="B1496" s="1" t="s">
        <v>47</v>
      </c>
      <c r="C1496" s="1" t="s">
        <v>33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</row>
    <row r="1497" spans="1:20" x14ac:dyDescent="0.25">
      <c r="A1497" s="1" t="s">
        <v>38</v>
      </c>
      <c r="B1497" s="1" t="s">
        <v>47</v>
      </c>
      <c r="C1497" s="1" t="s">
        <v>34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</row>
    <row r="1498" spans="1:20" x14ac:dyDescent="0.25">
      <c r="A1498" s="1" t="s">
        <v>38</v>
      </c>
      <c r="B1498" s="1" t="s">
        <v>48</v>
      </c>
      <c r="C1498" s="1" t="s">
        <v>31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1.3613404773535479E-3</v>
      </c>
      <c r="L1498">
        <v>7.0097331844904574E-3</v>
      </c>
      <c r="M1498">
        <v>2.6663843756204685E-2</v>
      </c>
      <c r="N1498">
        <v>8.7523843522068195E-3</v>
      </c>
      <c r="O1498">
        <v>4.3921539782152186E-2</v>
      </c>
      <c r="P1498">
        <v>2.1401011976745214E-2</v>
      </c>
      <c r="Q1498">
        <v>2.1401011976745214E-2</v>
      </c>
      <c r="R1498">
        <v>2.1401011976745214E-2</v>
      </c>
      <c r="S1498">
        <v>0</v>
      </c>
      <c r="T1498">
        <v>0</v>
      </c>
    </row>
    <row r="1499" spans="1:20" x14ac:dyDescent="0.25">
      <c r="A1499" s="1" t="s">
        <v>38</v>
      </c>
      <c r="B1499" s="1" t="s">
        <v>48</v>
      </c>
      <c r="C1499" s="1" t="s">
        <v>32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</row>
    <row r="1500" spans="1:20" x14ac:dyDescent="0.25">
      <c r="A1500" s="1" t="s">
        <v>38</v>
      </c>
      <c r="B1500" s="1" t="s">
        <v>48</v>
      </c>
      <c r="C1500" s="1" t="s">
        <v>33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</row>
    <row r="1501" spans="1:20" x14ac:dyDescent="0.25">
      <c r="A1501" s="1" t="s">
        <v>38</v>
      </c>
      <c r="B1501" s="1" t="s">
        <v>48</v>
      </c>
      <c r="C1501" s="1" t="s">
        <v>34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</row>
    <row r="1502" spans="1:20" x14ac:dyDescent="0.25">
      <c r="A1502" s="1" t="s">
        <v>38</v>
      </c>
      <c r="B1502" s="1" t="s">
        <v>49</v>
      </c>
      <c r="C1502" s="1" t="s">
        <v>31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</row>
    <row r="1503" spans="1:20" x14ac:dyDescent="0.25">
      <c r="A1503" s="1" t="s">
        <v>38</v>
      </c>
      <c r="B1503" s="1" t="s">
        <v>49</v>
      </c>
      <c r="C1503" s="1" t="s">
        <v>32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</row>
    <row r="1504" spans="1:20" x14ac:dyDescent="0.25">
      <c r="A1504" s="1" t="s">
        <v>38</v>
      </c>
      <c r="B1504" s="1" t="s">
        <v>49</v>
      </c>
      <c r="C1504" s="1" t="s">
        <v>33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</row>
    <row r="1505" spans="1:20" x14ac:dyDescent="0.25">
      <c r="A1505" s="1" t="s">
        <v>38</v>
      </c>
      <c r="B1505" s="1" t="s">
        <v>49</v>
      </c>
      <c r="C1505" s="1" t="s">
        <v>34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</row>
    <row r="1506" spans="1:20" x14ac:dyDescent="0.25">
      <c r="A1506" s="1" t="s">
        <v>38</v>
      </c>
      <c r="B1506" s="1" t="s">
        <v>535</v>
      </c>
      <c r="C1506" s="1" t="s">
        <v>31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</row>
    <row r="1507" spans="1:20" x14ac:dyDescent="0.25">
      <c r="A1507" s="1" t="s">
        <v>38</v>
      </c>
      <c r="B1507" s="1" t="s">
        <v>535</v>
      </c>
      <c r="C1507" s="1" t="s">
        <v>32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</row>
    <row r="1508" spans="1:20" x14ac:dyDescent="0.25">
      <c r="A1508" s="1" t="s">
        <v>38</v>
      </c>
      <c r="B1508" s="1" t="s">
        <v>535</v>
      </c>
      <c r="C1508" s="1" t="s">
        <v>33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</row>
    <row r="1509" spans="1:20" x14ac:dyDescent="0.25">
      <c r="A1509" s="1" t="s">
        <v>38</v>
      </c>
      <c r="B1509" s="1" t="s">
        <v>535</v>
      </c>
      <c r="C1509" s="1" t="s">
        <v>34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</row>
    <row r="1510" spans="1:20" x14ac:dyDescent="0.25">
      <c r="A1510" s="1" t="s">
        <v>38</v>
      </c>
      <c r="B1510" s="1" t="s">
        <v>538</v>
      </c>
      <c r="C1510" s="1" t="s">
        <v>31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</row>
    <row r="1511" spans="1:20" x14ac:dyDescent="0.25">
      <c r="A1511" s="1" t="s">
        <v>38</v>
      </c>
      <c r="B1511" s="1" t="s">
        <v>538</v>
      </c>
      <c r="C1511" s="1" t="s">
        <v>32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</row>
    <row r="1512" spans="1:20" x14ac:dyDescent="0.25">
      <c r="A1512" s="1" t="s">
        <v>38</v>
      </c>
      <c r="B1512" s="1" t="s">
        <v>538</v>
      </c>
      <c r="C1512" s="1" t="s">
        <v>33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</row>
    <row r="1513" spans="1:20" x14ac:dyDescent="0.25">
      <c r="A1513" s="1" t="s">
        <v>38</v>
      </c>
      <c r="B1513" s="1" t="s">
        <v>538</v>
      </c>
      <c r="C1513" s="1" t="s">
        <v>34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</row>
    <row r="1514" spans="1:20" x14ac:dyDescent="0.25">
      <c r="A1514" s="1" t="s">
        <v>43</v>
      </c>
      <c r="B1514" s="1" t="s">
        <v>30</v>
      </c>
      <c r="C1514" s="1" t="s">
        <v>31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</row>
    <row r="1515" spans="1:20" x14ac:dyDescent="0.25">
      <c r="A1515" s="1" t="s">
        <v>43</v>
      </c>
      <c r="B1515" s="1" t="s">
        <v>30</v>
      </c>
      <c r="C1515" s="1" t="s">
        <v>32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</row>
    <row r="1516" spans="1:20" x14ac:dyDescent="0.25">
      <c r="A1516" s="1" t="s">
        <v>43</v>
      </c>
      <c r="B1516" s="1" t="s">
        <v>30</v>
      </c>
      <c r="C1516" s="1" t="s">
        <v>33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</row>
    <row r="1517" spans="1:20" x14ac:dyDescent="0.25">
      <c r="A1517" s="1" t="s">
        <v>43</v>
      </c>
      <c r="B1517" s="1" t="s">
        <v>30</v>
      </c>
      <c r="C1517" s="1" t="s">
        <v>34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</row>
    <row r="1518" spans="1:20" x14ac:dyDescent="0.25">
      <c r="A1518" s="1" t="s">
        <v>43</v>
      </c>
      <c r="B1518" s="1" t="s">
        <v>35</v>
      </c>
      <c r="C1518" s="1" t="s">
        <v>31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</row>
    <row r="1519" spans="1:20" x14ac:dyDescent="0.25">
      <c r="A1519" s="1" t="s">
        <v>43</v>
      </c>
      <c r="B1519" s="1" t="s">
        <v>35</v>
      </c>
      <c r="C1519" s="1" t="s">
        <v>32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</row>
    <row r="1520" spans="1:20" x14ac:dyDescent="0.25">
      <c r="A1520" s="1" t="s">
        <v>43</v>
      </c>
      <c r="B1520" s="1" t="s">
        <v>35</v>
      </c>
      <c r="C1520" s="1" t="s">
        <v>33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</row>
    <row r="1521" spans="1:20" x14ac:dyDescent="0.25">
      <c r="A1521" s="1" t="s">
        <v>43</v>
      </c>
      <c r="B1521" s="1" t="s">
        <v>35</v>
      </c>
      <c r="C1521" s="1" t="s">
        <v>34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</row>
    <row r="1522" spans="1:20" x14ac:dyDescent="0.25">
      <c r="A1522" s="1" t="s">
        <v>43</v>
      </c>
      <c r="B1522" s="1" t="s">
        <v>36</v>
      </c>
      <c r="C1522" s="1" t="s">
        <v>31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</row>
    <row r="1523" spans="1:20" x14ac:dyDescent="0.25">
      <c r="A1523" s="1" t="s">
        <v>43</v>
      </c>
      <c r="B1523" s="1" t="s">
        <v>36</v>
      </c>
      <c r="C1523" s="1" t="s">
        <v>32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</row>
    <row r="1524" spans="1:20" x14ac:dyDescent="0.25">
      <c r="A1524" s="1" t="s">
        <v>43</v>
      </c>
      <c r="B1524" s="1" t="s">
        <v>36</v>
      </c>
      <c r="C1524" s="1" t="s">
        <v>33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</row>
    <row r="1525" spans="1:20" x14ac:dyDescent="0.25">
      <c r="A1525" s="1" t="s">
        <v>43</v>
      </c>
      <c r="B1525" s="1" t="s">
        <v>36</v>
      </c>
      <c r="C1525" s="1" t="s">
        <v>34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</row>
    <row r="1526" spans="1:20" x14ac:dyDescent="0.25">
      <c r="A1526" s="1" t="s">
        <v>43</v>
      </c>
      <c r="B1526" s="1" t="s">
        <v>40</v>
      </c>
      <c r="C1526" s="1" t="s">
        <v>31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</row>
    <row r="1527" spans="1:20" x14ac:dyDescent="0.25">
      <c r="A1527" s="1" t="s">
        <v>43</v>
      </c>
      <c r="B1527" s="1" t="s">
        <v>40</v>
      </c>
      <c r="C1527" s="1" t="s">
        <v>32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</row>
    <row r="1528" spans="1:20" x14ac:dyDescent="0.25">
      <c r="A1528" s="1" t="s">
        <v>43</v>
      </c>
      <c r="B1528" s="1" t="s">
        <v>40</v>
      </c>
      <c r="C1528" s="1" t="s">
        <v>33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</row>
    <row r="1529" spans="1:20" x14ac:dyDescent="0.25">
      <c r="A1529" s="1" t="s">
        <v>43</v>
      </c>
      <c r="B1529" s="1" t="s">
        <v>40</v>
      </c>
      <c r="C1529" s="1" t="s">
        <v>34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</row>
    <row r="1530" spans="1:20" x14ac:dyDescent="0.25">
      <c r="A1530" s="1" t="s">
        <v>43</v>
      </c>
      <c r="B1530" s="1" t="s">
        <v>41</v>
      </c>
      <c r="C1530" s="1" t="s">
        <v>31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</row>
    <row r="1531" spans="1:20" x14ac:dyDescent="0.25">
      <c r="A1531" s="1" t="s">
        <v>43</v>
      </c>
      <c r="B1531" s="1" t="s">
        <v>41</v>
      </c>
      <c r="C1531" s="1" t="s">
        <v>32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</row>
    <row r="1532" spans="1:20" x14ac:dyDescent="0.25">
      <c r="A1532" s="1" t="s">
        <v>43</v>
      </c>
      <c r="B1532" s="1" t="s">
        <v>41</v>
      </c>
      <c r="C1532" s="1" t="s">
        <v>33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</row>
    <row r="1533" spans="1:20" x14ac:dyDescent="0.25">
      <c r="A1533" s="1" t="s">
        <v>43</v>
      </c>
      <c r="B1533" s="1" t="s">
        <v>41</v>
      </c>
      <c r="C1533" s="1" t="s">
        <v>34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</row>
    <row r="1534" spans="1:20" x14ac:dyDescent="0.25">
      <c r="A1534" s="1" t="s">
        <v>43</v>
      </c>
      <c r="B1534" s="1" t="s">
        <v>39</v>
      </c>
      <c r="C1534" s="1" t="s">
        <v>31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</row>
    <row r="1535" spans="1:20" x14ac:dyDescent="0.25">
      <c r="A1535" s="1" t="s">
        <v>43</v>
      </c>
      <c r="B1535" s="1" t="s">
        <v>39</v>
      </c>
      <c r="C1535" s="1" t="s">
        <v>32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</row>
    <row r="1536" spans="1:20" x14ac:dyDescent="0.25">
      <c r="A1536" s="1" t="s">
        <v>43</v>
      </c>
      <c r="B1536" s="1" t="s">
        <v>39</v>
      </c>
      <c r="C1536" s="1" t="s">
        <v>33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</row>
    <row r="1537" spans="1:20" x14ac:dyDescent="0.25">
      <c r="A1537" s="1" t="s">
        <v>43</v>
      </c>
      <c r="B1537" s="1" t="s">
        <v>39</v>
      </c>
      <c r="C1537" s="1" t="s">
        <v>34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</row>
    <row r="1538" spans="1:20" x14ac:dyDescent="0.25">
      <c r="A1538" s="1" t="s">
        <v>43</v>
      </c>
      <c r="B1538" s="1" t="s">
        <v>44</v>
      </c>
      <c r="C1538" s="1" t="s">
        <v>31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</row>
    <row r="1539" spans="1:20" x14ac:dyDescent="0.25">
      <c r="A1539" s="1" t="s">
        <v>43</v>
      </c>
      <c r="B1539" s="1" t="s">
        <v>44</v>
      </c>
      <c r="C1539" s="1" t="s">
        <v>32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</row>
    <row r="1540" spans="1:20" x14ac:dyDescent="0.25">
      <c r="A1540" s="1" t="s">
        <v>43</v>
      </c>
      <c r="B1540" s="1" t="s">
        <v>44</v>
      </c>
      <c r="C1540" s="1" t="s">
        <v>33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</row>
    <row r="1541" spans="1:20" x14ac:dyDescent="0.25">
      <c r="A1541" s="1" t="s">
        <v>43</v>
      </c>
      <c r="B1541" s="1" t="s">
        <v>44</v>
      </c>
      <c r="C1541" s="1" t="s">
        <v>34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</row>
    <row r="1542" spans="1:20" x14ac:dyDescent="0.25">
      <c r="A1542" s="1" t="s">
        <v>43</v>
      </c>
      <c r="B1542" s="1" t="s">
        <v>37</v>
      </c>
      <c r="C1542" s="1" t="s">
        <v>31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</row>
    <row r="1543" spans="1:20" x14ac:dyDescent="0.25">
      <c r="A1543" s="1" t="s">
        <v>43</v>
      </c>
      <c r="B1543" s="1" t="s">
        <v>37</v>
      </c>
      <c r="C1543" s="1" t="s">
        <v>32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</row>
    <row r="1544" spans="1:20" x14ac:dyDescent="0.25">
      <c r="A1544" s="1" t="s">
        <v>43</v>
      </c>
      <c r="B1544" s="1" t="s">
        <v>37</v>
      </c>
      <c r="C1544" s="1" t="s">
        <v>33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</row>
    <row r="1545" spans="1:20" x14ac:dyDescent="0.25">
      <c r="A1545" s="1" t="s">
        <v>43</v>
      </c>
      <c r="B1545" s="1" t="s">
        <v>37</v>
      </c>
      <c r="C1545" s="1" t="s">
        <v>34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</row>
    <row r="1546" spans="1:20" x14ac:dyDescent="0.25">
      <c r="A1546" s="1" t="s">
        <v>43</v>
      </c>
      <c r="B1546" s="1" t="s">
        <v>38</v>
      </c>
      <c r="C1546" s="1" t="s">
        <v>31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</row>
    <row r="1547" spans="1:20" x14ac:dyDescent="0.25">
      <c r="A1547" s="1" t="s">
        <v>43</v>
      </c>
      <c r="B1547" s="1" t="s">
        <v>38</v>
      </c>
      <c r="C1547" s="1" t="s">
        <v>32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</row>
    <row r="1548" spans="1:20" x14ac:dyDescent="0.25">
      <c r="A1548" s="1" t="s">
        <v>43</v>
      </c>
      <c r="B1548" s="1" t="s">
        <v>38</v>
      </c>
      <c r="C1548" s="1" t="s">
        <v>33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</row>
    <row r="1549" spans="1:20" x14ac:dyDescent="0.25">
      <c r="A1549" s="1" t="s">
        <v>43</v>
      </c>
      <c r="B1549" s="1" t="s">
        <v>38</v>
      </c>
      <c r="C1549" s="1" t="s">
        <v>34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</row>
    <row r="1550" spans="1:20" x14ac:dyDescent="0.25">
      <c r="A1550" s="1" t="s">
        <v>43</v>
      </c>
      <c r="B1550" s="1" t="s">
        <v>42</v>
      </c>
      <c r="C1550" s="1" t="s">
        <v>31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</row>
    <row r="1551" spans="1:20" x14ac:dyDescent="0.25">
      <c r="A1551" s="1" t="s">
        <v>43</v>
      </c>
      <c r="B1551" s="1" t="s">
        <v>42</v>
      </c>
      <c r="C1551" s="1" t="s">
        <v>32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</row>
    <row r="1552" spans="1:20" x14ac:dyDescent="0.25">
      <c r="A1552" s="1" t="s">
        <v>43</v>
      </c>
      <c r="B1552" s="1" t="s">
        <v>42</v>
      </c>
      <c r="C1552" s="1" t="s">
        <v>33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</row>
    <row r="1553" spans="1:20" x14ac:dyDescent="0.25">
      <c r="A1553" s="1" t="s">
        <v>43</v>
      </c>
      <c r="B1553" s="1" t="s">
        <v>42</v>
      </c>
      <c r="C1553" s="1" t="s">
        <v>34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</row>
    <row r="1554" spans="1:20" x14ac:dyDescent="0.25">
      <c r="A1554" s="1" t="s">
        <v>43</v>
      </c>
      <c r="B1554" s="1" t="s">
        <v>43</v>
      </c>
      <c r="C1554" s="1" t="s">
        <v>31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</row>
    <row r="1555" spans="1:20" x14ac:dyDescent="0.25">
      <c r="A1555" s="1" t="s">
        <v>43</v>
      </c>
      <c r="B1555" s="1" t="s">
        <v>43</v>
      </c>
      <c r="C1555" s="1" t="s">
        <v>32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</row>
    <row r="1556" spans="1:20" x14ac:dyDescent="0.25">
      <c r="A1556" s="1" t="s">
        <v>43</v>
      </c>
      <c r="B1556" s="1" t="s">
        <v>43</v>
      </c>
      <c r="C1556" s="1" t="s">
        <v>33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</row>
    <row r="1557" spans="1:20" x14ac:dyDescent="0.25">
      <c r="A1557" s="1" t="s">
        <v>43</v>
      </c>
      <c r="B1557" s="1" t="s">
        <v>43</v>
      </c>
      <c r="C1557" s="1" t="s">
        <v>34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</row>
    <row r="1558" spans="1:20" x14ac:dyDescent="0.25">
      <c r="A1558" s="1" t="s">
        <v>43</v>
      </c>
      <c r="B1558" s="1" t="s">
        <v>45</v>
      </c>
      <c r="C1558" s="1" t="s">
        <v>31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</row>
    <row r="1559" spans="1:20" x14ac:dyDescent="0.25">
      <c r="A1559" s="1" t="s">
        <v>43</v>
      </c>
      <c r="B1559" s="1" t="s">
        <v>45</v>
      </c>
      <c r="C1559" s="1" t="s">
        <v>32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</row>
    <row r="1560" spans="1:20" x14ac:dyDescent="0.25">
      <c r="A1560" s="1" t="s">
        <v>43</v>
      </c>
      <c r="B1560" s="1" t="s">
        <v>45</v>
      </c>
      <c r="C1560" s="1" t="s">
        <v>33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</row>
    <row r="1561" spans="1:20" x14ac:dyDescent="0.25">
      <c r="A1561" s="1" t="s">
        <v>43</v>
      </c>
      <c r="B1561" s="1" t="s">
        <v>45</v>
      </c>
      <c r="C1561" s="1" t="s">
        <v>34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</row>
    <row r="1562" spans="1:20" x14ac:dyDescent="0.25">
      <c r="A1562" s="1" t="s">
        <v>43</v>
      </c>
      <c r="B1562" s="1" t="s">
        <v>46</v>
      </c>
      <c r="C1562" s="1" t="s">
        <v>31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</row>
    <row r="1563" spans="1:20" x14ac:dyDescent="0.25">
      <c r="A1563" s="1" t="s">
        <v>43</v>
      </c>
      <c r="B1563" s="1" t="s">
        <v>46</v>
      </c>
      <c r="C1563" s="1" t="s">
        <v>32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</row>
    <row r="1564" spans="1:20" x14ac:dyDescent="0.25">
      <c r="A1564" s="1" t="s">
        <v>43</v>
      </c>
      <c r="B1564" s="1" t="s">
        <v>46</v>
      </c>
      <c r="C1564" s="1" t="s">
        <v>33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</row>
    <row r="1565" spans="1:20" x14ac:dyDescent="0.25">
      <c r="A1565" s="1" t="s">
        <v>43</v>
      </c>
      <c r="B1565" s="1" t="s">
        <v>46</v>
      </c>
      <c r="C1565" s="1" t="s">
        <v>34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</row>
    <row r="1566" spans="1:20" x14ac:dyDescent="0.25">
      <c r="A1566" s="1" t="s">
        <v>43</v>
      </c>
      <c r="B1566" s="1" t="s">
        <v>47</v>
      </c>
      <c r="C1566" s="1" t="s">
        <v>31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</row>
    <row r="1567" spans="1:20" x14ac:dyDescent="0.25">
      <c r="A1567" s="1" t="s">
        <v>43</v>
      </c>
      <c r="B1567" s="1" t="s">
        <v>47</v>
      </c>
      <c r="C1567" s="1" t="s">
        <v>32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</row>
    <row r="1568" spans="1:20" x14ac:dyDescent="0.25">
      <c r="A1568" s="1" t="s">
        <v>43</v>
      </c>
      <c r="B1568" s="1" t="s">
        <v>47</v>
      </c>
      <c r="C1568" s="1" t="s">
        <v>33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</row>
    <row r="1569" spans="1:20" x14ac:dyDescent="0.25">
      <c r="A1569" s="1" t="s">
        <v>43</v>
      </c>
      <c r="B1569" s="1" t="s">
        <v>47</v>
      </c>
      <c r="C1569" s="1" t="s">
        <v>34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</row>
    <row r="1570" spans="1:20" x14ac:dyDescent="0.25">
      <c r="A1570" s="1" t="s">
        <v>43</v>
      </c>
      <c r="B1570" s="1" t="s">
        <v>48</v>
      </c>
      <c r="C1570" s="1" t="s">
        <v>31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</row>
    <row r="1571" spans="1:20" x14ac:dyDescent="0.25">
      <c r="A1571" s="1" t="s">
        <v>43</v>
      </c>
      <c r="B1571" s="1" t="s">
        <v>48</v>
      </c>
      <c r="C1571" s="1" t="s">
        <v>32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</row>
    <row r="1572" spans="1:20" x14ac:dyDescent="0.25">
      <c r="A1572" s="1" t="s">
        <v>43</v>
      </c>
      <c r="B1572" s="1" t="s">
        <v>48</v>
      </c>
      <c r="C1572" s="1" t="s">
        <v>33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</row>
    <row r="1573" spans="1:20" x14ac:dyDescent="0.25">
      <c r="A1573" s="1" t="s">
        <v>43</v>
      </c>
      <c r="B1573" s="1" t="s">
        <v>48</v>
      </c>
      <c r="C1573" s="1" t="s">
        <v>34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</row>
    <row r="1574" spans="1:20" x14ac:dyDescent="0.25">
      <c r="A1574" s="1" t="s">
        <v>43</v>
      </c>
      <c r="B1574" s="1" t="s">
        <v>49</v>
      </c>
      <c r="C1574" s="1" t="s">
        <v>31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</row>
    <row r="1575" spans="1:20" x14ac:dyDescent="0.25">
      <c r="A1575" s="1" t="s">
        <v>43</v>
      </c>
      <c r="B1575" s="1" t="s">
        <v>49</v>
      </c>
      <c r="C1575" s="1" t="s">
        <v>32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</row>
    <row r="1576" spans="1:20" x14ac:dyDescent="0.25">
      <c r="A1576" s="1" t="s">
        <v>43</v>
      </c>
      <c r="B1576" s="1" t="s">
        <v>49</v>
      </c>
      <c r="C1576" s="1" t="s">
        <v>33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</row>
    <row r="1577" spans="1:20" x14ac:dyDescent="0.25">
      <c r="A1577" s="1" t="s">
        <v>43</v>
      </c>
      <c r="B1577" s="1" t="s">
        <v>49</v>
      </c>
      <c r="C1577" s="1" t="s">
        <v>34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</row>
    <row r="1578" spans="1:20" x14ac:dyDescent="0.25">
      <c r="A1578" s="1" t="s">
        <v>43</v>
      </c>
      <c r="B1578" s="1" t="s">
        <v>535</v>
      </c>
      <c r="C1578" s="1" t="s">
        <v>31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</row>
    <row r="1579" spans="1:20" x14ac:dyDescent="0.25">
      <c r="A1579" s="1" t="s">
        <v>43</v>
      </c>
      <c r="B1579" s="1" t="s">
        <v>535</v>
      </c>
      <c r="C1579" s="1" t="s">
        <v>32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</row>
    <row r="1580" spans="1:20" x14ac:dyDescent="0.25">
      <c r="A1580" s="1" t="s">
        <v>43</v>
      </c>
      <c r="B1580" s="1" t="s">
        <v>535</v>
      </c>
      <c r="C1580" s="1" t="s">
        <v>33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</row>
    <row r="1581" spans="1:20" x14ac:dyDescent="0.25">
      <c r="A1581" s="1" t="s">
        <v>43</v>
      </c>
      <c r="B1581" s="1" t="s">
        <v>535</v>
      </c>
      <c r="C1581" s="1" t="s">
        <v>34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</row>
    <row r="1582" spans="1:20" x14ac:dyDescent="0.25">
      <c r="A1582" s="1" t="s">
        <v>43</v>
      </c>
      <c r="B1582" s="1" t="s">
        <v>538</v>
      </c>
      <c r="C1582" s="1" t="s">
        <v>31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</row>
    <row r="1583" spans="1:20" x14ac:dyDescent="0.25">
      <c r="A1583" s="1" t="s">
        <v>43</v>
      </c>
      <c r="B1583" s="1" t="s">
        <v>538</v>
      </c>
      <c r="C1583" s="1" t="s">
        <v>32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</row>
    <row r="1584" spans="1:20" x14ac:dyDescent="0.25">
      <c r="A1584" s="1" t="s">
        <v>43</v>
      </c>
      <c r="B1584" s="1" t="s">
        <v>538</v>
      </c>
      <c r="C1584" s="1" t="s">
        <v>33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</row>
    <row r="1585" spans="1:20" x14ac:dyDescent="0.25">
      <c r="A1585" s="1" t="s">
        <v>43</v>
      </c>
      <c r="B1585" s="1" t="s">
        <v>538</v>
      </c>
      <c r="C1585" s="1" t="s">
        <v>34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</row>
    <row r="1586" spans="1:20" x14ac:dyDescent="0.25">
      <c r="A1586" s="1" t="s">
        <v>535</v>
      </c>
      <c r="B1586" s="1" t="s">
        <v>30</v>
      </c>
      <c r="C1586" s="1" t="s">
        <v>31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</row>
    <row r="1587" spans="1:20" x14ac:dyDescent="0.25">
      <c r="A1587" s="1" t="s">
        <v>535</v>
      </c>
      <c r="B1587" s="1" t="s">
        <v>30</v>
      </c>
      <c r="C1587" s="1" t="s">
        <v>32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</row>
    <row r="1588" spans="1:20" x14ac:dyDescent="0.25">
      <c r="A1588" s="1" t="s">
        <v>535</v>
      </c>
      <c r="B1588" s="1" t="s">
        <v>30</v>
      </c>
      <c r="C1588" s="1" t="s">
        <v>33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</row>
    <row r="1589" spans="1:20" x14ac:dyDescent="0.25">
      <c r="A1589" s="1" t="s">
        <v>535</v>
      </c>
      <c r="B1589" s="1" t="s">
        <v>30</v>
      </c>
      <c r="C1589" s="1" t="s">
        <v>34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</row>
    <row r="1590" spans="1:20" x14ac:dyDescent="0.25">
      <c r="A1590" s="1" t="s">
        <v>535</v>
      </c>
      <c r="B1590" s="1" t="s">
        <v>35</v>
      </c>
      <c r="C1590" s="1" t="s">
        <v>31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</row>
    <row r="1591" spans="1:20" x14ac:dyDescent="0.25">
      <c r="A1591" s="1" t="s">
        <v>535</v>
      </c>
      <c r="B1591" s="1" t="s">
        <v>35</v>
      </c>
      <c r="C1591" s="1" t="s">
        <v>32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</row>
    <row r="1592" spans="1:20" x14ac:dyDescent="0.25">
      <c r="A1592" s="1" t="s">
        <v>535</v>
      </c>
      <c r="B1592" s="1" t="s">
        <v>35</v>
      </c>
      <c r="C1592" s="1" t="s">
        <v>33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</row>
    <row r="1593" spans="1:20" x14ac:dyDescent="0.25">
      <c r="A1593" s="1" t="s">
        <v>535</v>
      </c>
      <c r="B1593" s="1" t="s">
        <v>35</v>
      </c>
      <c r="C1593" s="1" t="s">
        <v>34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</row>
    <row r="1594" spans="1:20" x14ac:dyDescent="0.25">
      <c r="A1594" s="1" t="s">
        <v>535</v>
      </c>
      <c r="B1594" s="1" t="s">
        <v>36</v>
      </c>
      <c r="C1594" s="1" t="s">
        <v>31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</row>
    <row r="1595" spans="1:20" x14ac:dyDescent="0.25">
      <c r="A1595" s="1" t="s">
        <v>535</v>
      </c>
      <c r="B1595" s="1" t="s">
        <v>36</v>
      </c>
      <c r="C1595" s="1" t="s">
        <v>32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</row>
    <row r="1596" spans="1:20" x14ac:dyDescent="0.25">
      <c r="A1596" s="1" t="s">
        <v>535</v>
      </c>
      <c r="B1596" s="1" t="s">
        <v>36</v>
      </c>
      <c r="C1596" s="1" t="s">
        <v>33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</row>
    <row r="1597" spans="1:20" x14ac:dyDescent="0.25">
      <c r="A1597" s="1" t="s">
        <v>535</v>
      </c>
      <c r="B1597" s="1" t="s">
        <v>36</v>
      </c>
      <c r="C1597" s="1" t="s">
        <v>34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</row>
    <row r="1598" spans="1:20" x14ac:dyDescent="0.25">
      <c r="A1598" s="1" t="s">
        <v>535</v>
      </c>
      <c r="B1598" s="1" t="s">
        <v>40</v>
      </c>
      <c r="C1598" s="1" t="s">
        <v>31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</row>
    <row r="1599" spans="1:20" x14ac:dyDescent="0.25">
      <c r="A1599" s="1" t="s">
        <v>535</v>
      </c>
      <c r="B1599" s="1" t="s">
        <v>40</v>
      </c>
      <c r="C1599" s="1" t="s">
        <v>32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</row>
    <row r="1600" spans="1:20" x14ac:dyDescent="0.25">
      <c r="A1600" s="1" t="s">
        <v>535</v>
      </c>
      <c r="B1600" s="1" t="s">
        <v>40</v>
      </c>
      <c r="C1600" s="1" t="s">
        <v>33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</row>
    <row r="1601" spans="1:20" x14ac:dyDescent="0.25">
      <c r="A1601" s="1" t="s">
        <v>535</v>
      </c>
      <c r="B1601" s="1" t="s">
        <v>40</v>
      </c>
      <c r="C1601" s="1" t="s">
        <v>34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</row>
    <row r="1602" spans="1:20" x14ac:dyDescent="0.25">
      <c r="A1602" s="1" t="s">
        <v>535</v>
      </c>
      <c r="B1602" s="1" t="s">
        <v>41</v>
      </c>
      <c r="C1602" s="1" t="s">
        <v>31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</row>
    <row r="1603" spans="1:20" x14ac:dyDescent="0.25">
      <c r="A1603" s="1" t="s">
        <v>535</v>
      </c>
      <c r="B1603" s="1" t="s">
        <v>41</v>
      </c>
      <c r="C1603" s="1" t="s">
        <v>32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</row>
    <row r="1604" spans="1:20" x14ac:dyDescent="0.25">
      <c r="A1604" s="1" t="s">
        <v>535</v>
      </c>
      <c r="B1604" s="1" t="s">
        <v>41</v>
      </c>
      <c r="C1604" s="1" t="s">
        <v>33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</row>
    <row r="1605" spans="1:20" x14ac:dyDescent="0.25">
      <c r="A1605" s="1" t="s">
        <v>535</v>
      </c>
      <c r="B1605" s="1" t="s">
        <v>41</v>
      </c>
      <c r="C1605" s="1" t="s">
        <v>34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</row>
    <row r="1606" spans="1:20" x14ac:dyDescent="0.25">
      <c r="A1606" s="1" t="s">
        <v>535</v>
      </c>
      <c r="B1606" s="1" t="s">
        <v>39</v>
      </c>
      <c r="C1606" s="1" t="s">
        <v>31</v>
      </c>
      <c r="D1606">
        <v>0</v>
      </c>
      <c r="E1606">
        <v>1.6023565666960556E-3</v>
      </c>
      <c r="F1606">
        <v>1.0874991476838642E-2</v>
      </c>
      <c r="G1606">
        <v>3.9327004377844997E-2</v>
      </c>
      <c r="H1606">
        <v>0.1497994109420068</v>
      </c>
      <c r="I1606">
        <v>9.3486673334018749E-2</v>
      </c>
      <c r="J1606">
        <v>0.11125005080872451</v>
      </c>
      <c r="K1606">
        <v>0.11434634662027593</v>
      </c>
      <c r="L1606">
        <v>0.31730082701658652</v>
      </c>
      <c r="M1606">
        <v>0</v>
      </c>
      <c r="N1606">
        <v>0.13590203329780237</v>
      </c>
      <c r="O1606">
        <v>9.801749890502276E-2</v>
      </c>
      <c r="P1606">
        <v>0.10813872930526112</v>
      </c>
      <c r="Q1606">
        <v>0.11295967203217439</v>
      </c>
      <c r="R1606">
        <v>0.12132349674561359</v>
      </c>
      <c r="S1606">
        <v>0.14919793861153077</v>
      </c>
      <c r="T1606">
        <v>0.10398505243001492</v>
      </c>
    </row>
    <row r="1607" spans="1:20" x14ac:dyDescent="0.25">
      <c r="A1607" s="1" t="s">
        <v>535</v>
      </c>
      <c r="B1607" s="1" t="s">
        <v>39</v>
      </c>
      <c r="C1607" s="1" t="s">
        <v>32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</row>
    <row r="1608" spans="1:20" x14ac:dyDescent="0.25">
      <c r="A1608" s="1" t="s">
        <v>535</v>
      </c>
      <c r="B1608" s="1" t="s">
        <v>39</v>
      </c>
      <c r="C1608" s="1" t="s">
        <v>33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</row>
    <row r="1609" spans="1:20" x14ac:dyDescent="0.25">
      <c r="A1609" s="1" t="s">
        <v>535</v>
      </c>
      <c r="B1609" s="1" t="s">
        <v>39</v>
      </c>
      <c r="C1609" s="1" t="s">
        <v>34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</row>
    <row r="1610" spans="1:20" x14ac:dyDescent="0.25">
      <c r="A1610" s="1" t="s">
        <v>535</v>
      </c>
      <c r="B1610" s="1" t="s">
        <v>44</v>
      </c>
      <c r="C1610" s="1" t="s">
        <v>31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</row>
    <row r="1611" spans="1:20" x14ac:dyDescent="0.25">
      <c r="A1611" s="1" t="s">
        <v>535</v>
      </c>
      <c r="B1611" s="1" t="s">
        <v>44</v>
      </c>
      <c r="C1611" s="1" t="s">
        <v>32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</row>
    <row r="1612" spans="1:20" x14ac:dyDescent="0.25">
      <c r="A1612" s="1" t="s">
        <v>535</v>
      </c>
      <c r="B1612" s="1" t="s">
        <v>44</v>
      </c>
      <c r="C1612" s="1" t="s">
        <v>33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</row>
    <row r="1613" spans="1:20" x14ac:dyDescent="0.25">
      <c r="A1613" s="1" t="s">
        <v>535</v>
      </c>
      <c r="B1613" s="1" t="s">
        <v>44</v>
      </c>
      <c r="C1613" s="1" t="s">
        <v>34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</row>
    <row r="1614" spans="1:20" x14ac:dyDescent="0.25">
      <c r="A1614" s="1" t="s">
        <v>535</v>
      </c>
      <c r="B1614" s="1" t="s">
        <v>37</v>
      </c>
      <c r="C1614" s="1" t="s">
        <v>31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</row>
    <row r="1615" spans="1:20" x14ac:dyDescent="0.25">
      <c r="A1615" s="1" t="s">
        <v>535</v>
      </c>
      <c r="B1615" s="1" t="s">
        <v>37</v>
      </c>
      <c r="C1615" s="1" t="s">
        <v>32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</row>
    <row r="1616" spans="1:20" x14ac:dyDescent="0.25">
      <c r="A1616" s="1" t="s">
        <v>535</v>
      </c>
      <c r="B1616" s="1" t="s">
        <v>37</v>
      </c>
      <c r="C1616" s="1" t="s">
        <v>33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</row>
    <row r="1617" spans="1:20" x14ac:dyDescent="0.25">
      <c r="A1617" s="1" t="s">
        <v>535</v>
      </c>
      <c r="B1617" s="1" t="s">
        <v>37</v>
      </c>
      <c r="C1617" s="1" t="s">
        <v>34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</row>
    <row r="1618" spans="1:20" x14ac:dyDescent="0.25">
      <c r="A1618" s="1" t="s">
        <v>535</v>
      </c>
      <c r="B1618" s="1" t="s">
        <v>38</v>
      </c>
      <c r="C1618" s="1" t="s">
        <v>31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</row>
    <row r="1619" spans="1:20" x14ac:dyDescent="0.25">
      <c r="A1619" s="1" t="s">
        <v>535</v>
      </c>
      <c r="B1619" s="1" t="s">
        <v>38</v>
      </c>
      <c r="C1619" s="1" t="s">
        <v>32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</row>
    <row r="1620" spans="1:20" x14ac:dyDescent="0.25">
      <c r="A1620" s="1" t="s">
        <v>535</v>
      </c>
      <c r="B1620" s="1" t="s">
        <v>38</v>
      </c>
      <c r="C1620" s="1" t="s">
        <v>33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</row>
    <row r="1621" spans="1:20" x14ac:dyDescent="0.25">
      <c r="A1621" s="1" t="s">
        <v>535</v>
      </c>
      <c r="B1621" s="1" t="s">
        <v>38</v>
      </c>
      <c r="C1621" s="1" t="s">
        <v>34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</row>
    <row r="1622" spans="1:20" x14ac:dyDescent="0.25">
      <c r="A1622" s="1" t="s">
        <v>535</v>
      </c>
      <c r="B1622" s="1" t="s">
        <v>42</v>
      </c>
      <c r="C1622" s="1" t="s">
        <v>31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</row>
    <row r="1623" spans="1:20" x14ac:dyDescent="0.25">
      <c r="A1623" s="1" t="s">
        <v>535</v>
      </c>
      <c r="B1623" s="1" t="s">
        <v>42</v>
      </c>
      <c r="C1623" s="1" t="s">
        <v>32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</row>
    <row r="1624" spans="1:20" x14ac:dyDescent="0.25">
      <c r="A1624" s="1" t="s">
        <v>535</v>
      </c>
      <c r="B1624" s="1" t="s">
        <v>42</v>
      </c>
      <c r="C1624" s="1" t="s">
        <v>33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</row>
    <row r="1625" spans="1:20" x14ac:dyDescent="0.25">
      <c r="A1625" s="1" t="s">
        <v>535</v>
      </c>
      <c r="B1625" s="1" t="s">
        <v>42</v>
      </c>
      <c r="C1625" s="1" t="s">
        <v>34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</row>
    <row r="1626" spans="1:20" x14ac:dyDescent="0.25">
      <c r="A1626" s="1" t="s">
        <v>535</v>
      </c>
      <c r="B1626" s="1" t="s">
        <v>43</v>
      </c>
      <c r="C1626" s="1" t="s">
        <v>31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</row>
    <row r="1627" spans="1:20" x14ac:dyDescent="0.25">
      <c r="A1627" s="1" t="s">
        <v>535</v>
      </c>
      <c r="B1627" s="1" t="s">
        <v>43</v>
      </c>
      <c r="C1627" s="1" t="s">
        <v>32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</row>
    <row r="1628" spans="1:20" x14ac:dyDescent="0.25">
      <c r="A1628" s="1" t="s">
        <v>535</v>
      </c>
      <c r="B1628" s="1" t="s">
        <v>43</v>
      </c>
      <c r="C1628" s="1" t="s">
        <v>33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</row>
    <row r="1629" spans="1:20" x14ac:dyDescent="0.25">
      <c r="A1629" s="1" t="s">
        <v>535</v>
      </c>
      <c r="B1629" s="1" t="s">
        <v>43</v>
      </c>
      <c r="C1629" s="1" t="s">
        <v>34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</row>
    <row r="1630" spans="1:20" x14ac:dyDescent="0.25">
      <c r="A1630" s="1" t="s">
        <v>535</v>
      </c>
      <c r="B1630" s="1" t="s">
        <v>45</v>
      </c>
      <c r="C1630" s="1" t="s">
        <v>31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</row>
    <row r="1631" spans="1:20" x14ac:dyDescent="0.25">
      <c r="A1631" s="1" t="s">
        <v>535</v>
      </c>
      <c r="B1631" s="1" t="s">
        <v>45</v>
      </c>
      <c r="C1631" s="1" t="s">
        <v>32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</row>
    <row r="1632" spans="1:20" x14ac:dyDescent="0.25">
      <c r="A1632" s="1" t="s">
        <v>535</v>
      </c>
      <c r="B1632" s="1" t="s">
        <v>45</v>
      </c>
      <c r="C1632" s="1" t="s">
        <v>33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</row>
    <row r="1633" spans="1:20" x14ac:dyDescent="0.25">
      <c r="A1633" s="1" t="s">
        <v>535</v>
      </c>
      <c r="B1633" s="1" t="s">
        <v>45</v>
      </c>
      <c r="C1633" s="1" t="s">
        <v>34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</row>
    <row r="1634" spans="1:20" x14ac:dyDescent="0.25">
      <c r="A1634" s="1" t="s">
        <v>535</v>
      </c>
      <c r="B1634" s="1" t="s">
        <v>46</v>
      </c>
      <c r="C1634" s="1" t="s">
        <v>31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</row>
    <row r="1635" spans="1:20" x14ac:dyDescent="0.25">
      <c r="A1635" s="1" t="s">
        <v>535</v>
      </c>
      <c r="B1635" s="1" t="s">
        <v>46</v>
      </c>
      <c r="C1635" s="1" t="s">
        <v>32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</row>
    <row r="1636" spans="1:20" x14ac:dyDescent="0.25">
      <c r="A1636" s="1" t="s">
        <v>535</v>
      </c>
      <c r="B1636" s="1" t="s">
        <v>46</v>
      </c>
      <c r="C1636" s="1" t="s">
        <v>33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</row>
    <row r="1637" spans="1:20" x14ac:dyDescent="0.25">
      <c r="A1637" s="1" t="s">
        <v>535</v>
      </c>
      <c r="B1637" s="1" t="s">
        <v>46</v>
      </c>
      <c r="C1637" s="1" t="s">
        <v>34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</row>
    <row r="1638" spans="1:20" x14ac:dyDescent="0.25">
      <c r="A1638" s="1" t="s">
        <v>535</v>
      </c>
      <c r="B1638" s="1" t="s">
        <v>47</v>
      </c>
      <c r="C1638" s="1" t="s">
        <v>31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</row>
    <row r="1639" spans="1:20" x14ac:dyDescent="0.25">
      <c r="A1639" s="1" t="s">
        <v>535</v>
      </c>
      <c r="B1639" s="1" t="s">
        <v>47</v>
      </c>
      <c r="C1639" s="1" t="s">
        <v>32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</row>
    <row r="1640" spans="1:20" x14ac:dyDescent="0.25">
      <c r="A1640" s="1" t="s">
        <v>535</v>
      </c>
      <c r="B1640" s="1" t="s">
        <v>47</v>
      </c>
      <c r="C1640" s="1" t="s">
        <v>33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</row>
    <row r="1641" spans="1:20" x14ac:dyDescent="0.25">
      <c r="A1641" s="1" t="s">
        <v>535</v>
      </c>
      <c r="B1641" s="1" t="s">
        <v>47</v>
      </c>
      <c r="C1641" s="1" t="s">
        <v>34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</row>
    <row r="1642" spans="1:20" x14ac:dyDescent="0.25">
      <c r="A1642" s="1" t="s">
        <v>535</v>
      </c>
      <c r="B1642" s="1" t="s">
        <v>48</v>
      </c>
      <c r="C1642" s="1" t="s">
        <v>31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</row>
    <row r="1643" spans="1:20" x14ac:dyDescent="0.25">
      <c r="A1643" s="1" t="s">
        <v>535</v>
      </c>
      <c r="B1643" s="1" t="s">
        <v>48</v>
      </c>
      <c r="C1643" s="1" t="s">
        <v>32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</row>
    <row r="1644" spans="1:20" x14ac:dyDescent="0.25">
      <c r="A1644" s="1" t="s">
        <v>535</v>
      </c>
      <c r="B1644" s="1" t="s">
        <v>48</v>
      </c>
      <c r="C1644" s="1" t="s">
        <v>33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</row>
    <row r="1645" spans="1:20" x14ac:dyDescent="0.25">
      <c r="A1645" s="1" t="s">
        <v>535</v>
      </c>
      <c r="B1645" s="1" t="s">
        <v>48</v>
      </c>
      <c r="C1645" s="1" t="s">
        <v>34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</row>
    <row r="1646" spans="1:20" x14ac:dyDescent="0.25">
      <c r="A1646" s="1" t="s">
        <v>535</v>
      </c>
      <c r="B1646" s="1" t="s">
        <v>49</v>
      </c>
      <c r="C1646" s="1" t="s">
        <v>31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</row>
    <row r="1647" spans="1:20" x14ac:dyDescent="0.25">
      <c r="A1647" s="1" t="s">
        <v>535</v>
      </c>
      <c r="B1647" s="1" t="s">
        <v>49</v>
      </c>
      <c r="C1647" s="1" t="s">
        <v>32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</row>
    <row r="1648" spans="1:20" x14ac:dyDescent="0.25">
      <c r="A1648" s="1" t="s">
        <v>535</v>
      </c>
      <c r="B1648" s="1" t="s">
        <v>49</v>
      </c>
      <c r="C1648" s="1" t="s">
        <v>33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</row>
    <row r="1649" spans="1:20" x14ac:dyDescent="0.25">
      <c r="A1649" s="1" t="s">
        <v>535</v>
      </c>
      <c r="B1649" s="1" t="s">
        <v>49</v>
      </c>
      <c r="C1649" s="1" t="s">
        <v>34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</row>
    <row r="1650" spans="1:20" x14ac:dyDescent="0.25">
      <c r="A1650" s="1" t="s">
        <v>535</v>
      </c>
      <c r="B1650" s="1" t="s">
        <v>535</v>
      </c>
      <c r="C1650" s="1" t="s">
        <v>31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</row>
    <row r="1651" spans="1:20" x14ac:dyDescent="0.25">
      <c r="A1651" s="1" t="s">
        <v>535</v>
      </c>
      <c r="B1651" s="1" t="s">
        <v>535</v>
      </c>
      <c r="C1651" s="1" t="s">
        <v>32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</row>
    <row r="1652" spans="1:20" x14ac:dyDescent="0.25">
      <c r="A1652" s="1" t="s">
        <v>535</v>
      </c>
      <c r="B1652" s="1" t="s">
        <v>535</v>
      </c>
      <c r="C1652" s="1" t="s">
        <v>33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</row>
    <row r="1653" spans="1:20" x14ac:dyDescent="0.25">
      <c r="A1653" s="1" t="s">
        <v>535</v>
      </c>
      <c r="B1653" s="1" t="s">
        <v>535</v>
      </c>
      <c r="C1653" s="1" t="s">
        <v>34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</row>
    <row r="1654" spans="1:20" x14ac:dyDescent="0.25">
      <c r="A1654" s="1" t="s">
        <v>535</v>
      </c>
      <c r="B1654" s="1" t="s">
        <v>538</v>
      </c>
      <c r="C1654" s="1" t="s">
        <v>31</v>
      </c>
      <c r="D1654">
        <v>0</v>
      </c>
      <c r="E1654">
        <v>0</v>
      </c>
      <c r="F1654">
        <v>0</v>
      </c>
      <c r="G1654">
        <v>0</v>
      </c>
      <c r="H1654">
        <v>3.1163811471180043E-4</v>
      </c>
      <c r="I1654">
        <v>6.9481242718720465E-3</v>
      </c>
      <c r="J1654">
        <v>2.7769238577879614E-2</v>
      </c>
      <c r="K1654">
        <v>0.10495771731680999</v>
      </c>
      <c r="L1654">
        <v>4.2426248608670787E-2</v>
      </c>
      <c r="M1654">
        <v>4.2426248608670787E-2</v>
      </c>
      <c r="N1654">
        <v>4.2426248608670787E-2</v>
      </c>
      <c r="O1654">
        <v>4.2426248608670787E-2</v>
      </c>
      <c r="P1654">
        <v>4.2426248608670787E-2</v>
      </c>
      <c r="Q1654">
        <v>4.2426248608670787E-2</v>
      </c>
      <c r="R1654">
        <v>4.2426248608670787E-2</v>
      </c>
      <c r="S1654">
        <v>0.39111249090216066</v>
      </c>
      <c r="T1654">
        <v>1.4519515666745466</v>
      </c>
    </row>
    <row r="1655" spans="1:20" x14ac:dyDescent="0.25">
      <c r="A1655" s="1" t="s">
        <v>535</v>
      </c>
      <c r="B1655" s="1" t="s">
        <v>538</v>
      </c>
      <c r="C1655" s="1" t="s">
        <v>32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2.9088082177372609E-4</v>
      </c>
      <c r="J1655">
        <v>6.8849725188486833E-3</v>
      </c>
      <c r="K1655">
        <v>2.7535121053047451E-2</v>
      </c>
      <c r="L1655">
        <v>0.10408979183874348</v>
      </c>
      <c r="M1655">
        <v>0.38789489907080604</v>
      </c>
      <c r="N1655">
        <v>0.21343283557521681</v>
      </c>
      <c r="O1655">
        <v>0.11812203444521152</v>
      </c>
      <c r="P1655">
        <v>0.15072671230940768</v>
      </c>
      <c r="Q1655">
        <v>0.15442914896485327</v>
      </c>
      <c r="R1655">
        <v>0.22672306748187701</v>
      </c>
      <c r="S1655">
        <v>1.6295530055473806</v>
      </c>
      <c r="T1655">
        <v>6.0431246388352768</v>
      </c>
    </row>
    <row r="1656" spans="1:20" x14ac:dyDescent="0.25">
      <c r="A1656" s="1" t="s">
        <v>535</v>
      </c>
      <c r="B1656" s="1" t="s">
        <v>538</v>
      </c>
      <c r="C1656" s="1" t="s">
        <v>33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</row>
    <row r="1657" spans="1:20" x14ac:dyDescent="0.25">
      <c r="A1657" s="1" t="s">
        <v>535</v>
      </c>
      <c r="B1657" s="1" t="s">
        <v>538</v>
      </c>
      <c r="C1657" s="1" t="s">
        <v>34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</row>
    <row r="1658" spans="1:20" x14ac:dyDescent="0.25">
      <c r="A1658" s="1" t="s">
        <v>538</v>
      </c>
      <c r="B1658" s="1" t="s">
        <v>30</v>
      </c>
      <c r="C1658" s="1" t="s">
        <v>31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</row>
    <row r="1659" spans="1:20" x14ac:dyDescent="0.25">
      <c r="A1659" s="1" t="s">
        <v>538</v>
      </c>
      <c r="B1659" s="1" t="s">
        <v>30</v>
      </c>
      <c r="C1659" s="1" t="s">
        <v>32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</row>
    <row r="1660" spans="1:20" x14ac:dyDescent="0.25">
      <c r="A1660" s="1" t="s">
        <v>538</v>
      </c>
      <c r="B1660" s="1" t="s">
        <v>30</v>
      </c>
      <c r="C1660" s="1" t="s">
        <v>33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</row>
    <row r="1661" spans="1:20" x14ac:dyDescent="0.25">
      <c r="A1661" s="1" t="s">
        <v>538</v>
      </c>
      <c r="B1661" s="1" t="s">
        <v>30</v>
      </c>
      <c r="C1661" s="1" t="s">
        <v>34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</row>
    <row r="1662" spans="1:20" x14ac:dyDescent="0.25">
      <c r="A1662" s="1" t="s">
        <v>538</v>
      </c>
      <c r="B1662" s="1" t="s">
        <v>35</v>
      </c>
      <c r="C1662" s="1" t="s">
        <v>31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</row>
    <row r="1663" spans="1:20" x14ac:dyDescent="0.25">
      <c r="A1663" s="1" t="s">
        <v>538</v>
      </c>
      <c r="B1663" s="1" t="s">
        <v>35</v>
      </c>
      <c r="C1663" s="1" t="s">
        <v>32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</row>
    <row r="1664" spans="1:20" x14ac:dyDescent="0.25">
      <c r="A1664" s="1" t="s">
        <v>538</v>
      </c>
      <c r="B1664" s="1" t="s">
        <v>35</v>
      </c>
      <c r="C1664" s="1" t="s">
        <v>33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</row>
    <row r="1665" spans="1:20" x14ac:dyDescent="0.25">
      <c r="A1665" s="1" t="s">
        <v>538</v>
      </c>
      <c r="B1665" s="1" t="s">
        <v>35</v>
      </c>
      <c r="C1665" s="1" t="s">
        <v>34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</row>
    <row r="1666" spans="1:20" x14ac:dyDescent="0.25">
      <c r="A1666" s="1" t="s">
        <v>538</v>
      </c>
      <c r="B1666" s="1" t="s">
        <v>36</v>
      </c>
      <c r="C1666" s="1" t="s">
        <v>31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</row>
    <row r="1667" spans="1:20" x14ac:dyDescent="0.25">
      <c r="A1667" s="1" t="s">
        <v>538</v>
      </c>
      <c r="B1667" s="1" t="s">
        <v>36</v>
      </c>
      <c r="C1667" s="1" t="s">
        <v>32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</row>
    <row r="1668" spans="1:20" x14ac:dyDescent="0.25">
      <c r="A1668" s="1" t="s">
        <v>538</v>
      </c>
      <c r="B1668" s="1" t="s">
        <v>36</v>
      </c>
      <c r="C1668" s="1" t="s">
        <v>33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</row>
    <row r="1669" spans="1:20" x14ac:dyDescent="0.25">
      <c r="A1669" s="1" t="s">
        <v>538</v>
      </c>
      <c r="B1669" s="1" t="s">
        <v>36</v>
      </c>
      <c r="C1669" s="1" t="s">
        <v>34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</row>
    <row r="1670" spans="1:20" x14ac:dyDescent="0.25">
      <c r="A1670" s="1" t="s">
        <v>538</v>
      </c>
      <c r="B1670" s="1" t="s">
        <v>40</v>
      </c>
      <c r="C1670" s="1" t="s">
        <v>31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</row>
    <row r="1671" spans="1:20" x14ac:dyDescent="0.25">
      <c r="A1671" s="1" t="s">
        <v>538</v>
      </c>
      <c r="B1671" s="1" t="s">
        <v>40</v>
      </c>
      <c r="C1671" s="1" t="s">
        <v>32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</row>
    <row r="1672" spans="1:20" x14ac:dyDescent="0.25">
      <c r="A1672" s="1" t="s">
        <v>538</v>
      </c>
      <c r="B1672" s="1" t="s">
        <v>40</v>
      </c>
      <c r="C1672" s="1" t="s">
        <v>33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</row>
    <row r="1673" spans="1:20" x14ac:dyDescent="0.25">
      <c r="A1673" s="1" t="s">
        <v>538</v>
      </c>
      <c r="B1673" s="1" t="s">
        <v>40</v>
      </c>
      <c r="C1673" s="1" t="s">
        <v>34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</row>
    <row r="1674" spans="1:20" x14ac:dyDescent="0.25">
      <c r="A1674" s="1" t="s">
        <v>538</v>
      </c>
      <c r="B1674" s="1" t="s">
        <v>41</v>
      </c>
      <c r="C1674" s="1" t="s">
        <v>31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</row>
    <row r="1675" spans="1:20" x14ac:dyDescent="0.25">
      <c r="A1675" s="1" t="s">
        <v>538</v>
      </c>
      <c r="B1675" s="1" t="s">
        <v>41</v>
      </c>
      <c r="C1675" s="1" t="s">
        <v>32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</row>
    <row r="1676" spans="1:20" x14ac:dyDescent="0.25">
      <c r="A1676" s="1" t="s">
        <v>538</v>
      </c>
      <c r="B1676" s="1" t="s">
        <v>41</v>
      </c>
      <c r="C1676" s="1" t="s">
        <v>33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</row>
    <row r="1677" spans="1:20" x14ac:dyDescent="0.25">
      <c r="A1677" s="1" t="s">
        <v>538</v>
      </c>
      <c r="B1677" s="1" t="s">
        <v>41</v>
      </c>
      <c r="C1677" s="1" t="s">
        <v>34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</row>
    <row r="1678" spans="1:20" x14ac:dyDescent="0.25">
      <c r="A1678" s="1" t="s">
        <v>538</v>
      </c>
      <c r="B1678" s="1" t="s">
        <v>39</v>
      </c>
      <c r="C1678" s="1" t="s">
        <v>31</v>
      </c>
      <c r="D1678">
        <v>0</v>
      </c>
      <c r="E1678">
        <v>0</v>
      </c>
      <c r="F1678">
        <v>0</v>
      </c>
      <c r="G1678">
        <v>0</v>
      </c>
      <c r="H1678">
        <v>9.2651267997186218E-6</v>
      </c>
      <c r="I1678">
        <v>6.0281881168768757E-3</v>
      </c>
      <c r="J1678">
        <v>2.4358831656453233E-2</v>
      </c>
      <c r="K1678">
        <v>9.2314584087880597E-2</v>
      </c>
      <c r="L1678">
        <v>0.34424159791863285</v>
      </c>
      <c r="M1678">
        <v>0.14054780618344695</v>
      </c>
      <c r="N1678">
        <v>0.17910135892872137</v>
      </c>
      <c r="O1678">
        <v>0.11238379813771766</v>
      </c>
      <c r="P1678">
        <v>0.13520707264265489</v>
      </c>
      <c r="Q1678">
        <v>0.13779877830146686</v>
      </c>
      <c r="R1678">
        <v>1.1380097802669318</v>
      </c>
      <c r="S1678">
        <v>0</v>
      </c>
      <c r="T1678">
        <v>0</v>
      </c>
    </row>
    <row r="1679" spans="1:20" x14ac:dyDescent="0.25">
      <c r="A1679" s="1" t="s">
        <v>538</v>
      </c>
      <c r="B1679" s="1" t="s">
        <v>39</v>
      </c>
      <c r="C1679" s="1" t="s">
        <v>32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</row>
    <row r="1680" spans="1:20" x14ac:dyDescent="0.25">
      <c r="A1680" s="1" t="s">
        <v>538</v>
      </c>
      <c r="B1680" s="1" t="s">
        <v>39</v>
      </c>
      <c r="C1680" s="1" t="s">
        <v>33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</row>
    <row r="1681" spans="1:20" x14ac:dyDescent="0.25">
      <c r="A1681" s="1" t="s">
        <v>538</v>
      </c>
      <c r="B1681" s="1" t="s">
        <v>39</v>
      </c>
      <c r="C1681" s="1" t="s">
        <v>34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</row>
    <row r="1682" spans="1:20" x14ac:dyDescent="0.25">
      <c r="A1682" s="1" t="s">
        <v>538</v>
      </c>
      <c r="B1682" s="1" t="s">
        <v>44</v>
      </c>
      <c r="C1682" s="1" t="s">
        <v>31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</row>
    <row r="1683" spans="1:20" x14ac:dyDescent="0.25">
      <c r="A1683" s="1" t="s">
        <v>538</v>
      </c>
      <c r="B1683" s="1" t="s">
        <v>44</v>
      </c>
      <c r="C1683" s="1" t="s">
        <v>32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</row>
    <row r="1684" spans="1:20" x14ac:dyDescent="0.25">
      <c r="A1684" s="1" t="s">
        <v>538</v>
      </c>
      <c r="B1684" s="1" t="s">
        <v>44</v>
      </c>
      <c r="C1684" s="1" t="s">
        <v>33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</row>
    <row r="1685" spans="1:20" x14ac:dyDescent="0.25">
      <c r="A1685" s="1" t="s">
        <v>538</v>
      </c>
      <c r="B1685" s="1" t="s">
        <v>44</v>
      </c>
      <c r="C1685" s="1" t="s">
        <v>34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</row>
    <row r="1686" spans="1:20" x14ac:dyDescent="0.25">
      <c r="A1686" s="1" t="s">
        <v>538</v>
      </c>
      <c r="B1686" s="1" t="s">
        <v>37</v>
      </c>
      <c r="C1686" s="1" t="s">
        <v>31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</row>
    <row r="1687" spans="1:20" x14ac:dyDescent="0.25">
      <c r="A1687" s="1" t="s">
        <v>538</v>
      </c>
      <c r="B1687" s="1" t="s">
        <v>37</v>
      </c>
      <c r="C1687" s="1" t="s">
        <v>32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</row>
    <row r="1688" spans="1:20" x14ac:dyDescent="0.25">
      <c r="A1688" s="1" t="s">
        <v>538</v>
      </c>
      <c r="B1688" s="1" t="s">
        <v>37</v>
      </c>
      <c r="C1688" s="1" t="s">
        <v>33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</row>
    <row r="1689" spans="1:20" x14ac:dyDescent="0.25">
      <c r="A1689" s="1" t="s">
        <v>538</v>
      </c>
      <c r="B1689" s="1" t="s">
        <v>37</v>
      </c>
      <c r="C1689" s="1" t="s">
        <v>34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</row>
    <row r="1690" spans="1:20" x14ac:dyDescent="0.25">
      <c r="A1690" s="1" t="s">
        <v>538</v>
      </c>
      <c r="B1690" s="1" t="s">
        <v>38</v>
      </c>
      <c r="C1690" s="1" t="s">
        <v>31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</row>
    <row r="1691" spans="1:20" x14ac:dyDescent="0.25">
      <c r="A1691" s="1" t="s">
        <v>538</v>
      </c>
      <c r="B1691" s="1" t="s">
        <v>38</v>
      </c>
      <c r="C1691" s="1" t="s">
        <v>32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</row>
    <row r="1692" spans="1:20" x14ac:dyDescent="0.25">
      <c r="A1692" s="1" t="s">
        <v>538</v>
      </c>
      <c r="B1692" s="1" t="s">
        <v>38</v>
      </c>
      <c r="C1692" s="1" t="s">
        <v>33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</row>
    <row r="1693" spans="1:20" x14ac:dyDescent="0.25">
      <c r="A1693" s="1" t="s">
        <v>538</v>
      </c>
      <c r="B1693" s="1" t="s">
        <v>38</v>
      </c>
      <c r="C1693" s="1" t="s">
        <v>34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</row>
    <row r="1694" spans="1:20" x14ac:dyDescent="0.25">
      <c r="A1694" s="1" t="s">
        <v>538</v>
      </c>
      <c r="B1694" s="1" t="s">
        <v>42</v>
      </c>
      <c r="C1694" s="1" t="s">
        <v>31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</row>
    <row r="1695" spans="1:20" x14ac:dyDescent="0.25">
      <c r="A1695" s="1" t="s">
        <v>538</v>
      </c>
      <c r="B1695" s="1" t="s">
        <v>42</v>
      </c>
      <c r="C1695" s="1" t="s">
        <v>32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</row>
    <row r="1696" spans="1:20" x14ac:dyDescent="0.25">
      <c r="A1696" s="1" t="s">
        <v>538</v>
      </c>
      <c r="B1696" s="1" t="s">
        <v>42</v>
      </c>
      <c r="C1696" s="1" t="s">
        <v>33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</row>
    <row r="1697" spans="1:20" x14ac:dyDescent="0.25">
      <c r="A1697" s="1" t="s">
        <v>538</v>
      </c>
      <c r="B1697" s="1" t="s">
        <v>42</v>
      </c>
      <c r="C1697" s="1" t="s">
        <v>34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</row>
    <row r="1698" spans="1:20" x14ac:dyDescent="0.25">
      <c r="A1698" s="1" t="s">
        <v>538</v>
      </c>
      <c r="B1698" s="1" t="s">
        <v>43</v>
      </c>
      <c r="C1698" s="1" t="s">
        <v>31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</row>
    <row r="1699" spans="1:20" x14ac:dyDescent="0.25">
      <c r="A1699" s="1" t="s">
        <v>538</v>
      </c>
      <c r="B1699" s="1" t="s">
        <v>43</v>
      </c>
      <c r="C1699" s="1" t="s">
        <v>32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</row>
    <row r="1700" spans="1:20" x14ac:dyDescent="0.25">
      <c r="A1700" s="1" t="s">
        <v>538</v>
      </c>
      <c r="B1700" s="1" t="s">
        <v>43</v>
      </c>
      <c r="C1700" s="1" t="s">
        <v>33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</row>
    <row r="1701" spans="1:20" x14ac:dyDescent="0.25">
      <c r="A1701" s="1" t="s">
        <v>538</v>
      </c>
      <c r="B1701" s="1" t="s">
        <v>43</v>
      </c>
      <c r="C1701" s="1" t="s">
        <v>34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</row>
    <row r="1702" spans="1:20" x14ac:dyDescent="0.25">
      <c r="A1702" s="1" t="s">
        <v>538</v>
      </c>
      <c r="B1702" s="1" t="s">
        <v>45</v>
      </c>
      <c r="C1702" s="1" t="s">
        <v>31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</row>
    <row r="1703" spans="1:20" x14ac:dyDescent="0.25">
      <c r="A1703" s="1" t="s">
        <v>538</v>
      </c>
      <c r="B1703" s="1" t="s">
        <v>45</v>
      </c>
      <c r="C1703" s="1" t="s">
        <v>32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</row>
    <row r="1704" spans="1:20" x14ac:dyDescent="0.25">
      <c r="A1704" s="1" t="s">
        <v>538</v>
      </c>
      <c r="B1704" s="1" t="s">
        <v>45</v>
      </c>
      <c r="C1704" s="1" t="s">
        <v>33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</row>
    <row r="1705" spans="1:20" x14ac:dyDescent="0.25">
      <c r="A1705" s="1" t="s">
        <v>538</v>
      </c>
      <c r="B1705" s="1" t="s">
        <v>45</v>
      </c>
      <c r="C1705" s="1" t="s">
        <v>34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</row>
    <row r="1706" spans="1:20" x14ac:dyDescent="0.25">
      <c r="A1706" s="1" t="s">
        <v>538</v>
      </c>
      <c r="B1706" s="1" t="s">
        <v>46</v>
      </c>
      <c r="C1706" s="1" t="s">
        <v>31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</row>
    <row r="1707" spans="1:20" x14ac:dyDescent="0.25">
      <c r="A1707" s="1" t="s">
        <v>538</v>
      </c>
      <c r="B1707" s="1" t="s">
        <v>46</v>
      </c>
      <c r="C1707" s="1" t="s">
        <v>32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</row>
    <row r="1708" spans="1:20" x14ac:dyDescent="0.25">
      <c r="A1708" s="1" t="s">
        <v>538</v>
      </c>
      <c r="B1708" s="1" t="s">
        <v>46</v>
      </c>
      <c r="C1708" s="1" t="s">
        <v>33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</row>
    <row r="1709" spans="1:20" x14ac:dyDescent="0.25">
      <c r="A1709" s="1" t="s">
        <v>538</v>
      </c>
      <c r="B1709" s="1" t="s">
        <v>46</v>
      </c>
      <c r="C1709" s="1" t="s">
        <v>34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</row>
    <row r="1710" spans="1:20" x14ac:dyDescent="0.25">
      <c r="A1710" s="1" t="s">
        <v>538</v>
      </c>
      <c r="B1710" s="1" t="s">
        <v>47</v>
      </c>
      <c r="C1710" s="1" t="s">
        <v>31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</row>
    <row r="1711" spans="1:20" x14ac:dyDescent="0.25">
      <c r="A1711" s="1" t="s">
        <v>538</v>
      </c>
      <c r="B1711" s="1" t="s">
        <v>47</v>
      </c>
      <c r="C1711" s="1" t="s">
        <v>32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</row>
    <row r="1712" spans="1:20" x14ac:dyDescent="0.25">
      <c r="A1712" s="1" t="s">
        <v>538</v>
      </c>
      <c r="B1712" s="1" t="s">
        <v>47</v>
      </c>
      <c r="C1712" s="1" t="s">
        <v>33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</row>
    <row r="1713" spans="1:20" x14ac:dyDescent="0.25">
      <c r="A1713" s="1" t="s">
        <v>538</v>
      </c>
      <c r="B1713" s="1" t="s">
        <v>47</v>
      </c>
      <c r="C1713" s="1" t="s">
        <v>34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</row>
    <row r="1714" spans="1:20" x14ac:dyDescent="0.25">
      <c r="A1714" s="1" t="s">
        <v>538</v>
      </c>
      <c r="B1714" s="1" t="s">
        <v>48</v>
      </c>
      <c r="C1714" s="1" t="s">
        <v>31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</row>
    <row r="1715" spans="1:20" x14ac:dyDescent="0.25">
      <c r="A1715" s="1" t="s">
        <v>538</v>
      </c>
      <c r="B1715" s="1" t="s">
        <v>48</v>
      </c>
      <c r="C1715" s="1" t="s">
        <v>32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</row>
    <row r="1716" spans="1:20" x14ac:dyDescent="0.25">
      <c r="A1716" s="1" t="s">
        <v>538</v>
      </c>
      <c r="B1716" s="1" t="s">
        <v>48</v>
      </c>
      <c r="C1716" s="1" t="s">
        <v>33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</row>
    <row r="1717" spans="1:20" x14ac:dyDescent="0.25">
      <c r="A1717" s="1" t="s">
        <v>538</v>
      </c>
      <c r="B1717" s="1" t="s">
        <v>48</v>
      </c>
      <c r="C1717" s="1" t="s">
        <v>34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</row>
    <row r="1718" spans="1:20" x14ac:dyDescent="0.25">
      <c r="A1718" s="1" t="s">
        <v>538</v>
      </c>
      <c r="B1718" s="1" t="s">
        <v>49</v>
      </c>
      <c r="C1718" s="1" t="s">
        <v>31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</row>
    <row r="1719" spans="1:20" x14ac:dyDescent="0.25">
      <c r="A1719" s="1" t="s">
        <v>538</v>
      </c>
      <c r="B1719" s="1" t="s">
        <v>49</v>
      </c>
      <c r="C1719" s="1" t="s">
        <v>32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</row>
    <row r="1720" spans="1:20" x14ac:dyDescent="0.25">
      <c r="A1720" s="1" t="s">
        <v>538</v>
      </c>
      <c r="B1720" s="1" t="s">
        <v>49</v>
      </c>
      <c r="C1720" s="1" t="s">
        <v>33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</row>
    <row r="1721" spans="1:20" x14ac:dyDescent="0.25">
      <c r="A1721" s="1" t="s">
        <v>538</v>
      </c>
      <c r="B1721" s="1" t="s">
        <v>49</v>
      </c>
      <c r="C1721" s="1" t="s">
        <v>34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</row>
    <row r="1722" spans="1:20" x14ac:dyDescent="0.25">
      <c r="A1722" s="1" t="s">
        <v>538</v>
      </c>
      <c r="B1722" s="1" t="s">
        <v>535</v>
      </c>
      <c r="C1722" s="1" t="s">
        <v>31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</row>
    <row r="1723" spans="1:20" x14ac:dyDescent="0.25">
      <c r="A1723" s="1" t="s">
        <v>538</v>
      </c>
      <c r="B1723" s="1" t="s">
        <v>535</v>
      </c>
      <c r="C1723" s="1" t="s">
        <v>32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</row>
    <row r="1724" spans="1:20" x14ac:dyDescent="0.25">
      <c r="A1724" s="1" t="s">
        <v>538</v>
      </c>
      <c r="B1724" s="1" t="s">
        <v>535</v>
      </c>
      <c r="C1724" s="1" t="s">
        <v>33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</row>
    <row r="1725" spans="1:20" x14ac:dyDescent="0.25">
      <c r="A1725" s="1" t="s">
        <v>538</v>
      </c>
      <c r="B1725" s="1" t="s">
        <v>535</v>
      </c>
      <c r="C1725" s="1" t="s">
        <v>34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</row>
    <row r="1726" spans="1:20" x14ac:dyDescent="0.25">
      <c r="A1726" s="1" t="s">
        <v>538</v>
      </c>
      <c r="B1726" s="1" t="s">
        <v>538</v>
      </c>
      <c r="C1726" s="1" t="s">
        <v>31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</row>
    <row r="1727" spans="1:20" x14ac:dyDescent="0.25">
      <c r="A1727" s="1" t="s">
        <v>538</v>
      </c>
      <c r="B1727" s="1" t="s">
        <v>538</v>
      </c>
      <c r="C1727" s="1" t="s">
        <v>32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</row>
    <row r="1728" spans="1:20" x14ac:dyDescent="0.25">
      <c r="A1728" s="1" t="s">
        <v>538</v>
      </c>
      <c r="B1728" s="1" t="s">
        <v>538</v>
      </c>
      <c r="C1728" s="1" t="s">
        <v>33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</row>
    <row r="1729" spans="1:20" x14ac:dyDescent="0.25">
      <c r="A1729" s="1" t="s">
        <v>538</v>
      </c>
      <c r="B1729" s="1" t="s">
        <v>538</v>
      </c>
      <c r="C1729" s="1" t="s">
        <v>34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09"/>
  <sheetViews>
    <sheetView workbookViewId="0"/>
  </sheetViews>
  <sheetFormatPr defaultRowHeight="15" x14ac:dyDescent="0.25"/>
  <sheetData>
    <row r="1" spans="1:34" x14ac:dyDescent="0.25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 t="s">
        <v>0</v>
      </c>
      <c r="B2" s="1" t="s">
        <v>40</v>
      </c>
      <c r="C2" s="1" t="s">
        <v>31</v>
      </c>
      <c r="D2">
        <v>163</v>
      </c>
      <c r="E2">
        <v>182</v>
      </c>
      <c r="F2">
        <v>190.80638201532761</v>
      </c>
      <c r="G2">
        <v>165.88119995765572</v>
      </c>
      <c r="H2">
        <v>111.94677513362245</v>
      </c>
      <c r="I2">
        <v>81.667171051533671</v>
      </c>
      <c r="J2">
        <v>81.311192291769714</v>
      </c>
      <c r="K2">
        <v>83.229072240408442</v>
      </c>
      <c r="L2">
        <v>82.15747088991877</v>
      </c>
      <c r="M2">
        <v>56.674835141414242</v>
      </c>
      <c r="N2">
        <v>0.73197760598142692</v>
      </c>
      <c r="O2">
        <v>0.34692711965228418</v>
      </c>
      <c r="P2">
        <v>0.16448761827881977</v>
      </c>
      <c r="Q2">
        <v>8.2508934436853365E-2</v>
      </c>
    </row>
    <row r="3" spans="1:34" x14ac:dyDescent="0.25">
      <c r="A3" s="1" t="s">
        <v>1</v>
      </c>
      <c r="B3" s="1" t="s">
        <v>40</v>
      </c>
      <c r="C3" s="1" t="s">
        <v>31</v>
      </c>
      <c r="R3">
        <v>4.7299951088912967E-2</v>
      </c>
      <c r="S3">
        <v>2.0713513868335842</v>
      </c>
      <c r="T3">
        <v>9.5749580102985234</v>
      </c>
    </row>
    <row r="4" spans="1:34" x14ac:dyDescent="0.25">
      <c r="A4" s="1" t="s">
        <v>30</v>
      </c>
      <c r="B4" s="1" t="s">
        <v>39</v>
      </c>
      <c r="C4" s="1" t="s">
        <v>31</v>
      </c>
      <c r="D4">
        <v>0.83117591766476429</v>
      </c>
      <c r="F4">
        <v>0.36738177858977572</v>
      </c>
      <c r="G4">
        <v>0.24424739627508646</v>
      </c>
      <c r="H4">
        <v>0.1623836402996264</v>
      </c>
      <c r="I4">
        <v>0.10795794362229631</v>
      </c>
    </row>
    <row r="5" spans="1:34" x14ac:dyDescent="0.25">
      <c r="A5" s="1" t="s">
        <v>30</v>
      </c>
      <c r="B5" s="1" t="s">
        <v>39</v>
      </c>
      <c r="C5" s="1" t="s">
        <v>32</v>
      </c>
      <c r="D5">
        <v>0.77357298907458105</v>
      </c>
      <c r="H5">
        <v>0.15112997782264642</v>
      </c>
      <c r="I5">
        <v>0.10047614153316707</v>
      </c>
      <c r="R5">
        <v>14.278237312913193</v>
      </c>
    </row>
    <row r="6" spans="1:34" x14ac:dyDescent="0.25">
      <c r="A6" s="1" t="s">
        <v>30</v>
      </c>
      <c r="B6" s="1" t="s">
        <v>39</v>
      </c>
      <c r="C6" s="1" t="s">
        <v>34</v>
      </c>
      <c r="J6">
        <v>4.3328115227624009</v>
      </c>
      <c r="K6">
        <v>21.371491227243315</v>
      </c>
      <c r="L6">
        <v>33.434660086098603</v>
      </c>
      <c r="M6">
        <v>59.884916363636364</v>
      </c>
      <c r="N6">
        <v>59.884916363636364</v>
      </c>
      <c r="O6">
        <v>59.884916363636364</v>
      </c>
      <c r="P6">
        <v>59.884916363636364</v>
      </c>
      <c r="Q6">
        <v>59.884916363636364</v>
      </c>
    </row>
    <row r="7" spans="1:34" x14ac:dyDescent="0.25">
      <c r="A7" s="1" t="s">
        <v>30</v>
      </c>
      <c r="B7" s="1" t="s">
        <v>37</v>
      </c>
      <c r="C7" s="1" t="s">
        <v>31</v>
      </c>
      <c r="F7">
        <v>2.7578181818181813</v>
      </c>
      <c r="G7">
        <v>8.0508650652068212</v>
      </c>
      <c r="H7">
        <v>7.3741756376014171</v>
      </c>
      <c r="I7">
        <v>4.9025926274108551</v>
      </c>
      <c r="R7">
        <v>138.40636268708678</v>
      </c>
      <c r="S7">
        <v>73.27118639198315</v>
      </c>
      <c r="T7">
        <v>97.940856951142479</v>
      </c>
    </row>
    <row r="8" spans="1:34" x14ac:dyDescent="0.25">
      <c r="A8" s="1" t="s">
        <v>30</v>
      </c>
      <c r="B8" s="1" t="s">
        <v>37</v>
      </c>
      <c r="C8" s="1" t="s">
        <v>33</v>
      </c>
      <c r="F8">
        <v>1.3757034875865342</v>
      </c>
      <c r="G8">
        <v>8.1336372910880517</v>
      </c>
      <c r="H8">
        <v>33.186793526831252</v>
      </c>
      <c r="I8">
        <v>82.660123059311317</v>
      </c>
      <c r="J8">
        <v>54.955147504903792</v>
      </c>
      <c r="K8">
        <v>36.535975576986928</v>
      </c>
      <c r="L8">
        <v>29.669207608303115</v>
      </c>
      <c r="M8">
        <v>44.5848879823997</v>
      </c>
      <c r="N8">
        <v>65.407514264255028</v>
      </c>
      <c r="O8">
        <v>70.280710441630518</v>
      </c>
      <c r="P8">
        <v>69.23914831658719</v>
      </c>
      <c r="Q8">
        <v>68.771087901269411</v>
      </c>
    </row>
    <row r="9" spans="1:34" x14ac:dyDescent="0.25">
      <c r="A9" s="1" t="s">
        <v>30</v>
      </c>
      <c r="B9" s="1" t="s">
        <v>38</v>
      </c>
      <c r="C9" s="1" t="s">
        <v>33</v>
      </c>
      <c r="H9">
        <v>2.4131512076414219</v>
      </c>
      <c r="I9">
        <v>11.092955743619141</v>
      </c>
      <c r="J9">
        <v>44.157641969318902</v>
      </c>
      <c r="K9">
        <v>54.273912720349287</v>
      </c>
      <c r="L9">
        <v>59.62248539340149</v>
      </c>
      <c r="M9">
        <v>39.638974128459857</v>
      </c>
      <c r="N9">
        <v>26.353283657822868</v>
      </c>
      <c r="O9">
        <v>25.48008748044742</v>
      </c>
      <c r="P9">
        <v>30.521649605490705</v>
      </c>
      <c r="Q9">
        <v>30.989710020808481</v>
      </c>
    </row>
    <row r="10" spans="1:34" x14ac:dyDescent="0.25">
      <c r="A10" s="1" t="s">
        <v>30</v>
      </c>
      <c r="B10" s="1" t="s">
        <v>45</v>
      </c>
      <c r="C10" s="1" t="s">
        <v>31</v>
      </c>
      <c r="F10">
        <v>3.6660943632664975</v>
      </c>
      <c r="G10">
        <v>2.4373391793240478</v>
      </c>
      <c r="H10">
        <v>0.89848888888888412</v>
      </c>
      <c r="I10">
        <v>0.92347377777778017</v>
      </c>
    </row>
    <row r="11" spans="1:34" x14ac:dyDescent="0.25">
      <c r="A11" s="1" t="s">
        <v>30</v>
      </c>
      <c r="B11" s="1" t="s">
        <v>45</v>
      </c>
      <c r="C11" s="1" t="s">
        <v>33</v>
      </c>
      <c r="J11">
        <v>1.0738699999999932</v>
      </c>
      <c r="K11">
        <v>1.1037059999999979</v>
      </c>
      <c r="L11">
        <v>0.73377976933963396</v>
      </c>
    </row>
    <row r="12" spans="1:34" x14ac:dyDescent="0.25">
      <c r="A12" s="1" t="s">
        <v>30</v>
      </c>
      <c r="B12" s="1" t="s">
        <v>46</v>
      </c>
      <c r="C12" s="1" t="s">
        <v>31</v>
      </c>
      <c r="D12">
        <v>30.085931981519998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24</v>
      </c>
      <c r="K12">
        <v>20</v>
      </c>
      <c r="L12">
        <v>16</v>
      </c>
      <c r="M12">
        <v>12</v>
      </c>
      <c r="N12">
        <v>8</v>
      </c>
      <c r="O12">
        <v>4</v>
      </c>
    </row>
    <row r="13" spans="1:34" x14ac:dyDescent="0.25">
      <c r="A13" s="1" t="s">
        <v>30</v>
      </c>
      <c r="B13" s="1" t="s">
        <v>47</v>
      </c>
      <c r="C13" s="1" t="s">
        <v>31</v>
      </c>
      <c r="D13">
        <v>9.0169066352979481</v>
      </c>
      <c r="F13">
        <v>6.4637886232663488</v>
      </c>
      <c r="G13">
        <v>25.621694954130138</v>
      </c>
      <c r="H13">
        <v>60.310539649010913</v>
      </c>
      <c r="I13">
        <v>40.096415052921841</v>
      </c>
      <c r="J13">
        <v>21.609176978895679</v>
      </c>
      <c r="K13">
        <v>18.767038672056806</v>
      </c>
      <c r="L13">
        <v>13.881010000000009</v>
      </c>
      <c r="M13">
        <v>3.5369358112183651</v>
      </c>
      <c r="R13">
        <v>47.315400000000004</v>
      </c>
      <c r="T13">
        <v>47.315400000000004</v>
      </c>
    </row>
    <row r="14" spans="1:34" x14ac:dyDescent="0.25">
      <c r="A14" s="1" t="s">
        <v>30</v>
      </c>
      <c r="B14" s="1" t="s">
        <v>47</v>
      </c>
      <c r="C14" s="1" t="s">
        <v>33</v>
      </c>
      <c r="H14">
        <v>7.6121718297018397</v>
      </c>
      <c r="I14">
        <v>30.116005653803615</v>
      </c>
      <c r="J14">
        <v>49.871352024119247</v>
      </c>
      <c r="K14">
        <v>47.947875803363651</v>
      </c>
      <c r="L14">
        <v>46.658857142857151</v>
      </c>
      <c r="M14">
        <v>40.354285714285723</v>
      </c>
      <c r="N14">
        <v>40.354285714285723</v>
      </c>
      <c r="O14">
        <v>40.354285714285723</v>
      </c>
      <c r="P14">
        <v>40.354285714285723</v>
      </c>
      <c r="Q14">
        <v>40.354285714285723</v>
      </c>
    </row>
    <row r="15" spans="1:34" x14ac:dyDescent="0.25">
      <c r="A15" s="1" t="s">
        <v>2</v>
      </c>
      <c r="B15" s="1" t="s">
        <v>30</v>
      </c>
      <c r="C15" s="1" t="s">
        <v>31</v>
      </c>
      <c r="D15">
        <v>40.707587523557294</v>
      </c>
      <c r="E15">
        <v>30</v>
      </c>
      <c r="F15">
        <v>40.582529636674842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  <c r="N15">
        <v>50</v>
      </c>
      <c r="O15">
        <v>50</v>
      </c>
      <c r="P15">
        <v>50</v>
      </c>
      <c r="Q15">
        <v>50</v>
      </c>
      <c r="R15">
        <v>50</v>
      </c>
      <c r="S15">
        <v>50</v>
      </c>
      <c r="T15">
        <v>49.504818753956471</v>
      </c>
    </row>
    <row r="16" spans="1:34" x14ac:dyDescent="0.25">
      <c r="A16" s="1" t="s">
        <v>3</v>
      </c>
      <c r="B16" s="1" t="s">
        <v>30</v>
      </c>
      <c r="C16" s="1" t="s">
        <v>31</v>
      </c>
      <c r="F16">
        <v>4.0482567978524919</v>
      </c>
      <c r="G16">
        <v>24.48778388602415</v>
      </c>
      <c r="H16">
        <v>92.108834357797988</v>
      </c>
      <c r="I16">
        <v>150</v>
      </c>
      <c r="J16">
        <v>150</v>
      </c>
      <c r="K16">
        <v>150</v>
      </c>
      <c r="L16">
        <v>150</v>
      </c>
      <c r="M16">
        <v>150</v>
      </c>
      <c r="N16">
        <v>150</v>
      </c>
      <c r="O16">
        <v>150</v>
      </c>
      <c r="P16">
        <v>150</v>
      </c>
      <c r="Q16">
        <v>150</v>
      </c>
      <c r="R16">
        <v>150</v>
      </c>
      <c r="S16">
        <v>23.271186391983161</v>
      </c>
      <c r="T16">
        <v>95.751438197186005</v>
      </c>
    </row>
    <row r="17" spans="1:20" x14ac:dyDescent="0.25">
      <c r="A17" s="1" t="s">
        <v>4</v>
      </c>
      <c r="B17" s="1" t="s">
        <v>39</v>
      </c>
      <c r="C17" s="1" t="s">
        <v>31</v>
      </c>
      <c r="D17">
        <v>9.4473324000000005</v>
      </c>
      <c r="E17">
        <v>7.3342439801967387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>
        <v>20</v>
      </c>
      <c r="S17">
        <v>20</v>
      </c>
      <c r="T17">
        <v>20</v>
      </c>
    </row>
    <row r="18" spans="1:20" x14ac:dyDescent="0.25">
      <c r="A18" s="1" t="s">
        <v>5</v>
      </c>
      <c r="B18" s="1" t="s">
        <v>535</v>
      </c>
      <c r="C18" s="1" t="s">
        <v>31</v>
      </c>
      <c r="F18">
        <v>2.2312229028922026</v>
      </c>
      <c r="G18">
        <v>8.7456371021514823</v>
      </c>
      <c r="H18">
        <v>32.896012270642139</v>
      </c>
      <c r="I18">
        <v>40</v>
      </c>
      <c r="J18">
        <v>40</v>
      </c>
      <c r="K18">
        <v>40</v>
      </c>
      <c r="L18">
        <v>40</v>
      </c>
      <c r="M18">
        <v>40</v>
      </c>
      <c r="N18">
        <v>40</v>
      </c>
      <c r="O18">
        <v>40</v>
      </c>
      <c r="P18">
        <v>40</v>
      </c>
      <c r="Q18">
        <v>40</v>
      </c>
      <c r="R18">
        <v>40</v>
      </c>
      <c r="S18">
        <v>40</v>
      </c>
      <c r="T18">
        <v>40</v>
      </c>
    </row>
    <row r="19" spans="1:20" x14ac:dyDescent="0.25">
      <c r="A19" s="1" t="s">
        <v>6</v>
      </c>
      <c r="B19" s="1" t="s">
        <v>39</v>
      </c>
      <c r="C19" s="1" t="s">
        <v>32</v>
      </c>
      <c r="F19">
        <v>0.40409051754708997</v>
      </c>
      <c r="G19">
        <v>2.8252529794837766</v>
      </c>
      <c r="H19">
        <v>11.801038063319252</v>
      </c>
      <c r="I19">
        <v>45.076259837061663</v>
      </c>
      <c r="J19">
        <v>52.720795480686938</v>
      </c>
      <c r="K19">
        <v>59.594248241192936</v>
      </c>
      <c r="L19">
        <v>64.554388846006432</v>
      </c>
      <c r="M19">
        <v>70.781345895793976</v>
      </c>
      <c r="N19">
        <v>75.687777118997275</v>
      </c>
      <c r="O19">
        <v>70.516633038447637</v>
      </c>
      <c r="P19">
        <v>69.963549585708094</v>
      </c>
      <c r="Q19">
        <v>69.923433251173776</v>
      </c>
      <c r="R19">
        <v>72.303790100569458</v>
      </c>
      <c r="S19">
        <v>79.500951765566924</v>
      </c>
      <c r="T19">
        <v>74.761011704724822</v>
      </c>
    </row>
    <row r="20" spans="1:20" x14ac:dyDescent="0.25">
      <c r="A20" s="1" t="s">
        <v>6</v>
      </c>
      <c r="B20" s="1" t="s">
        <v>38</v>
      </c>
      <c r="C20" s="1" t="s">
        <v>32</v>
      </c>
      <c r="I20">
        <v>0.34993471851447661</v>
      </c>
      <c r="J20">
        <v>1.7144054470269501</v>
      </c>
      <c r="K20">
        <v>6.7728004142592848</v>
      </c>
      <c r="L20">
        <v>25.525390052013105</v>
      </c>
      <c r="M20">
        <v>95.045390052013104</v>
      </c>
      <c r="N20">
        <v>164.5653900520131</v>
      </c>
      <c r="O20">
        <v>198.02945207924864</v>
      </c>
      <c r="P20">
        <v>193.37724627306622</v>
      </c>
      <c r="Q20">
        <v>194.37251508147941</v>
      </c>
      <c r="R20">
        <v>130.18663638137454</v>
      </c>
      <c r="S20">
        <v>199.70663638137452</v>
      </c>
      <c r="T20">
        <v>183.94357513428307</v>
      </c>
    </row>
    <row r="21" spans="1:20" x14ac:dyDescent="0.25">
      <c r="A21" s="1" t="s">
        <v>6</v>
      </c>
      <c r="B21" s="1" t="s">
        <v>45</v>
      </c>
      <c r="C21" s="1" t="s">
        <v>31</v>
      </c>
      <c r="E21">
        <v>0.32808746666666666</v>
      </c>
      <c r="F21">
        <v>1.6071458270996102</v>
      </c>
      <c r="G21">
        <v>6.4033008206759492</v>
      </c>
      <c r="H21">
        <v>8.0863999999999994</v>
      </c>
      <c r="I21">
        <v>8.3112639999999995</v>
      </c>
      <c r="J21">
        <v>8.5909600000000008</v>
      </c>
      <c r="K21">
        <v>8.8296480000000024</v>
      </c>
      <c r="L21">
        <v>8.5138400000000001</v>
      </c>
      <c r="M21">
        <v>8.2341760000000015</v>
      </c>
      <c r="N21">
        <v>8.2341760000000015</v>
      </c>
      <c r="O21">
        <v>8.2341760000000015</v>
      </c>
      <c r="P21">
        <v>8.2341760000000015</v>
      </c>
      <c r="Q21">
        <v>8.2341760000000015</v>
      </c>
      <c r="R21">
        <v>8.2341760000000015</v>
      </c>
    </row>
    <row r="22" spans="1:20" x14ac:dyDescent="0.25">
      <c r="A22" s="1" t="s">
        <v>6</v>
      </c>
      <c r="B22" s="1" t="s">
        <v>46</v>
      </c>
      <c r="C22" s="1" t="s">
        <v>31</v>
      </c>
      <c r="E22">
        <v>0.56662319999999977</v>
      </c>
      <c r="F22">
        <v>2.6964833183997827</v>
      </c>
      <c r="G22">
        <v>10.592346145422562</v>
      </c>
      <c r="H22">
        <v>34.885400000000004</v>
      </c>
      <c r="I22">
        <v>39.712024</v>
      </c>
      <c r="J22">
        <v>43.716859999999997</v>
      </c>
      <c r="K22">
        <v>44.946968000000005</v>
      </c>
      <c r="L22">
        <v>44.533939999999994</v>
      </c>
      <c r="M22">
        <v>41.046016000000009</v>
      </c>
      <c r="N22">
        <v>41.046016000000009</v>
      </c>
      <c r="O22">
        <v>41.046016000000009</v>
      </c>
      <c r="P22">
        <v>41.046016000000009</v>
      </c>
      <c r="Q22">
        <v>41.046016000000009</v>
      </c>
      <c r="R22">
        <v>41.046016000000009</v>
      </c>
    </row>
    <row r="23" spans="1:20" x14ac:dyDescent="0.25">
      <c r="A23" s="1" t="s">
        <v>6</v>
      </c>
      <c r="B23" s="1" t="s">
        <v>535</v>
      </c>
      <c r="C23" s="1" t="s">
        <v>31</v>
      </c>
      <c r="F23">
        <v>1.5419088688398148</v>
      </c>
      <c r="G23">
        <v>6.1901974229914174</v>
      </c>
      <c r="H23">
        <v>23.42243182511563</v>
      </c>
      <c r="I23">
        <v>29.379748128222445</v>
      </c>
      <c r="J23">
        <v>49.359511338938503</v>
      </c>
      <c r="K23">
        <v>99.57954274379486</v>
      </c>
      <c r="L23">
        <v>136.49738566105179</v>
      </c>
      <c r="M23">
        <v>255.11792691308506</v>
      </c>
      <c r="N23">
        <v>280.00054240218742</v>
      </c>
      <c r="O23">
        <v>253.7754545651143</v>
      </c>
      <c r="P23">
        <v>250.97053134050654</v>
      </c>
      <c r="Q23">
        <v>250.76708421536824</v>
      </c>
      <c r="R23">
        <v>277.08724542500289</v>
      </c>
      <c r="S23">
        <v>320.72625538251799</v>
      </c>
      <c r="T23">
        <v>287.76309631953575</v>
      </c>
    </row>
    <row r="24" spans="1:20" x14ac:dyDescent="0.25">
      <c r="A24" s="1" t="s">
        <v>7</v>
      </c>
      <c r="B24" s="1" t="s">
        <v>44</v>
      </c>
      <c r="C24" s="1" t="s">
        <v>31</v>
      </c>
      <c r="D24">
        <v>108</v>
      </c>
      <c r="E24">
        <v>131</v>
      </c>
      <c r="F24">
        <v>123.75858153075795</v>
      </c>
      <c r="G24">
        <v>168.06200440855577</v>
      </c>
      <c r="H24">
        <v>169.21744482024559</v>
      </c>
      <c r="I24">
        <v>151.90652735474509</v>
      </c>
      <c r="J24">
        <v>116.37134007699265</v>
      </c>
      <c r="K24">
        <v>31.684101808702852</v>
      </c>
    </row>
    <row r="25" spans="1:20" x14ac:dyDescent="0.25">
      <c r="A25" s="1" t="s">
        <v>8</v>
      </c>
      <c r="B25" s="1" t="s">
        <v>44</v>
      </c>
      <c r="C25" s="1" t="s">
        <v>31</v>
      </c>
      <c r="J25">
        <v>0.62051997489203992</v>
      </c>
      <c r="K25">
        <v>11.780404876756091</v>
      </c>
      <c r="L25">
        <v>53.152568048056537</v>
      </c>
      <c r="M25">
        <v>21.646523760096507</v>
      </c>
      <c r="N25">
        <v>8.3472419313047865</v>
      </c>
      <c r="O25">
        <v>2.3228922369126597</v>
      </c>
      <c r="P25">
        <v>1.0963070119436726</v>
      </c>
      <c r="Q25">
        <v>0.54992056130203293</v>
      </c>
      <c r="R25">
        <v>0.27584665650052476</v>
      </c>
      <c r="S25">
        <v>0.13836794485799711</v>
      </c>
      <c r="T25">
        <v>6.9406997377143509E-2</v>
      </c>
    </row>
    <row r="26" spans="1:20" x14ac:dyDescent="0.25">
      <c r="A26" s="1" t="s">
        <v>35</v>
      </c>
      <c r="B26" s="1" t="s">
        <v>39</v>
      </c>
      <c r="C26" s="1" t="s">
        <v>31</v>
      </c>
      <c r="D26">
        <v>5.3385480000000003</v>
      </c>
      <c r="E26">
        <v>4.4000000000000004</v>
      </c>
      <c r="F26">
        <v>3.338455048234469</v>
      </c>
      <c r="G26">
        <v>2.2195138698568551</v>
      </c>
      <c r="H26">
        <v>8.3766612124762621E-2</v>
      </c>
    </row>
    <row r="27" spans="1:20" x14ac:dyDescent="0.25">
      <c r="A27" s="1" t="s">
        <v>35</v>
      </c>
      <c r="B27" s="1" t="s">
        <v>39</v>
      </c>
      <c r="C27" s="1" t="s">
        <v>32</v>
      </c>
      <c r="D27">
        <v>1.0758590158240011</v>
      </c>
      <c r="E27">
        <v>0.74312582232177404</v>
      </c>
    </row>
    <row r="28" spans="1:20" x14ac:dyDescent="0.25">
      <c r="A28" s="1" t="s">
        <v>35</v>
      </c>
      <c r="B28" s="1" t="s">
        <v>47</v>
      </c>
      <c r="C28" s="1" t="s">
        <v>31</v>
      </c>
      <c r="T28">
        <v>1.2296784011587951</v>
      </c>
    </row>
    <row r="29" spans="1:20" x14ac:dyDescent="0.25">
      <c r="A29" s="1" t="s">
        <v>35</v>
      </c>
      <c r="B29" s="1" t="s">
        <v>48</v>
      </c>
      <c r="C29" s="1" t="s">
        <v>31</v>
      </c>
      <c r="D29">
        <v>8.4569185760399979</v>
      </c>
      <c r="E29">
        <v>9.5038741776782238</v>
      </c>
      <c r="F29">
        <v>11.623183153298296</v>
      </c>
      <c r="G29">
        <v>9.9016061259087156</v>
      </c>
      <c r="H29">
        <v>6.5829109012374829</v>
      </c>
      <c r="I29">
        <v>2.9271806472244859</v>
      </c>
    </row>
    <row r="30" spans="1:20" x14ac:dyDescent="0.25">
      <c r="A30" s="1" t="s">
        <v>35</v>
      </c>
      <c r="B30" s="1" t="s">
        <v>48</v>
      </c>
      <c r="C30" s="1" t="s">
        <v>33</v>
      </c>
      <c r="I30">
        <v>0.71653645792888121</v>
      </c>
      <c r="J30">
        <v>3.6481192291769724</v>
      </c>
      <c r="K30">
        <v>4.0899072240408447</v>
      </c>
      <c r="L30">
        <v>4.3357470889918783</v>
      </c>
      <c r="M30">
        <v>2.2524835141414234</v>
      </c>
    </row>
    <row r="31" spans="1:20" x14ac:dyDescent="0.25">
      <c r="A31" s="1" t="s">
        <v>35</v>
      </c>
      <c r="B31" s="1" t="s">
        <v>49</v>
      </c>
      <c r="C31" s="1" t="s">
        <v>31</v>
      </c>
      <c r="D31">
        <v>1.4286744081360003</v>
      </c>
      <c r="E31">
        <v>3.5530000000000004</v>
      </c>
      <c r="F31">
        <v>4.1189999999999989</v>
      </c>
      <c r="G31">
        <v>4.4670000000000014</v>
      </c>
      <c r="H31">
        <v>4.5280000000000005</v>
      </c>
      <c r="I31">
        <v>4.5230000000000006</v>
      </c>
      <c r="J31">
        <v>4.4829999999999997</v>
      </c>
      <c r="K31">
        <v>4.2329999999999997</v>
      </c>
      <c r="L31">
        <v>3.88</v>
      </c>
      <c r="M31">
        <v>3.4150000000000009</v>
      </c>
      <c r="N31">
        <v>7.3197760598142689E-2</v>
      </c>
      <c r="O31">
        <v>3.4692711965228419E-2</v>
      </c>
      <c r="P31">
        <v>1.6448761827881977E-2</v>
      </c>
      <c r="Q31">
        <v>8.2508934436853372E-3</v>
      </c>
      <c r="R31">
        <v>7.0949926633369449E-3</v>
      </c>
      <c r="S31">
        <v>0.31070270802503763</v>
      </c>
      <c r="T31">
        <v>0.20656530038598339</v>
      </c>
    </row>
    <row r="32" spans="1:20" x14ac:dyDescent="0.25">
      <c r="A32" s="1" t="s">
        <v>9</v>
      </c>
      <c r="B32" s="1" t="s">
        <v>36</v>
      </c>
      <c r="C32" s="1" t="s">
        <v>31</v>
      </c>
      <c r="D32">
        <v>120</v>
      </c>
      <c r="E32">
        <v>166</v>
      </c>
      <c r="F32">
        <v>177.76602627151084</v>
      </c>
      <c r="G32">
        <v>120.40513487549931</v>
      </c>
      <c r="H32">
        <v>83.744755376459466</v>
      </c>
      <c r="I32">
        <v>98.903001087777213</v>
      </c>
      <c r="J32">
        <v>193.98970898613459</v>
      </c>
      <c r="K32">
        <v>266.93347770589321</v>
      </c>
      <c r="L32">
        <v>202.21054958434209</v>
      </c>
      <c r="M32">
        <v>3.4150000000000009</v>
      </c>
      <c r="N32">
        <v>3.4150000000000009</v>
      </c>
      <c r="S32">
        <v>9.48</v>
      </c>
    </row>
    <row r="33" spans="1:20" x14ac:dyDescent="0.25">
      <c r="A33" s="1" t="s">
        <v>10</v>
      </c>
      <c r="B33" s="1" t="s">
        <v>36</v>
      </c>
      <c r="C33" s="1" t="s">
        <v>31</v>
      </c>
      <c r="S33">
        <v>1.8959999999999999</v>
      </c>
      <c r="T33">
        <v>8.9248916115688104</v>
      </c>
    </row>
    <row r="34" spans="1:20" x14ac:dyDescent="0.25">
      <c r="A34" s="1" t="s">
        <v>36</v>
      </c>
      <c r="B34" s="1" t="s">
        <v>39</v>
      </c>
      <c r="C34" s="1" t="s">
        <v>31</v>
      </c>
      <c r="D34">
        <v>53.770247999999995</v>
      </c>
      <c r="E34">
        <v>76.666666666666671</v>
      </c>
      <c r="F34">
        <v>83.366995536093938</v>
      </c>
      <c r="G34">
        <v>55.425099396953016</v>
      </c>
      <c r="H34">
        <v>36.848414932167216</v>
      </c>
      <c r="I34">
        <v>24.498028831461301</v>
      </c>
      <c r="J34">
        <v>16.287089084616206</v>
      </c>
    </row>
    <row r="35" spans="1:20" x14ac:dyDescent="0.25">
      <c r="A35" s="1" t="s">
        <v>36</v>
      </c>
      <c r="B35" s="1" t="s">
        <v>39</v>
      </c>
      <c r="C35" s="1" t="s">
        <v>32</v>
      </c>
      <c r="D35">
        <v>5.0186629141219647</v>
      </c>
      <c r="E35">
        <v>3.3365708943484922</v>
      </c>
      <c r="F35">
        <v>2.2182612228622269</v>
      </c>
      <c r="G35">
        <v>1.4747724561132243</v>
      </c>
      <c r="H35">
        <v>0.98047685948541485</v>
      </c>
      <c r="I35">
        <v>0.65185301502035675</v>
      </c>
      <c r="J35">
        <v>0.43337315825499106</v>
      </c>
    </row>
    <row r="36" spans="1:20" x14ac:dyDescent="0.25">
      <c r="A36" s="1" t="s">
        <v>36</v>
      </c>
      <c r="B36" s="1" t="s">
        <v>39</v>
      </c>
      <c r="C36" s="1" t="s">
        <v>33</v>
      </c>
      <c r="G36">
        <v>0.90420537833466263</v>
      </c>
      <c r="H36">
        <v>7.1440894509029063</v>
      </c>
      <c r="I36">
        <v>30.276720682356888</v>
      </c>
      <c r="J36">
        <v>116.03450423524801</v>
      </c>
      <c r="K36">
        <v>184.72132981073693</v>
      </c>
      <c r="L36">
        <v>149.04050702901876</v>
      </c>
    </row>
    <row r="37" spans="1:20" x14ac:dyDescent="0.25">
      <c r="A37" s="1" t="s">
        <v>36</v>
      </c>
      <c r="B37" s="1" t="s">
        <v>39</v>
      </c>
      <c r="C37" s="1" t="s">
        <v>34</v>
      </c>
      <c r="H37">
        <v>0.17260185278046794</v>
      </c>
      <c r="I37">
        <v>5.0638732674841069</v>
      </c>
      <c r="J37">
        <v>23.196898909212326</v>
      </c>
      <c r="K37">
        <v>47.128543650032377</v>
      </c>
      <c r="L37">
        <v>31.332593905291532</v>
      </c>
    </row>
    <row r="38" spans="1:20" x14ac:dyDescent="0.25">
      <c r="A38" s="1" t="s">
        <v>36</v>
      </c>
      <c r="B38" s="1" t="s">
        <v>37</v>
      </c>
      <c r="C38" s="1" t="s">
        <v>31</v>
      </c>
      <c r="E38">
        <v>2.528</v>
      </c>
      <c r="F38">
        <v>1.680696903786514</v>
      </c>
      <c r="G38">
        <v>1.1173821528471417</v>
      </c>
      <c r="H38">
        <v>0.7428721220872232</v>
      </c>
      <c r="S38">
        <v>8.3320083239412698E-3</v>
      </c>
    </row>
    <row r="39" spans="1:20" x14ac:dyDescent="0.25">
      <c r="A39" s="1" t="s">
        <v>36</v>
      </c>
      <c r="B39" s="1" t="s">
        <v>38</v>
      </c>
      <c r="C39" s="1" t="s">
        <v>31</v>
      </c>
      <c r="S39">
        <v>2.2603676513322566</v>
      </c>
    </row>
    <row r="40" spans="1:20" x14ac:dyDescent="0.25">
      <c r="A40" s="1" t="s">
        <v>36</v>
      </c>
      <c r="B40" s="1" t="s">
        <v>38</v>
      </c>
      <c r="C40" s="1" t="s">
        <v>33</v>
      </c>
      <c r="G40">
        <v>0.17068525328297382</v>
      </c>
      <c r="H40">
        <v>0.11347712686499646</v>
      </c>
      <c r="I40">
        <v>7.5443297378397542E-2</v>
      </c>
      <c r="J40">
        <v>0.69644403038943004</v>
      </c>
      <c r="K40">
        <v>0.46301872054434956</v>
      </c>
      <c r="L40">
        <v>0.30782995649291195</v>
      </c>
    </row>
    <row r="41" spans="1:20" x14ac:dyDescent="0.25">
      <c r="A41" s="1" t="s">
        <v>36</v>
      </c>
      <c r="B41" s="1" t="s">
        <v>45</v>
      </c>
      <c r="C41" s="1" t="s">
        <v>31</v>
      </c>
      <c r="D41">
        <v>1.9838380172217152</v>
      </c>
      <c r="E41">
        <v>1.3189202583696651</v>
      </c>
      <c r="F41">
        <v>0.87686123203449584</v>
      </c>
    </row>
    <row r="42" spans="1:20" x14ac:dyDescent="0.25">
      <c r="A42" s="1" t="s">
        <v>36</v>
      </c>
      <c r="B42" s="1" t="s">
        <v>46</v>
      </c>
      <c r="C42" s="1" t="s">
        <v>31</v>
      </c>
      <c r="D42">
        <v>28.683907783018267</v>
      </c>
      <c r="E42">
        <v>14.791704477441497</v>
      </c>
    </row>
    <row r="43" spans="1:20" x14ac:dyDescent="0.25">
      <c r="A43" s="1" t="s">
        <v>36</v>
      </c>
      <c r="B43" s="1" t="s">
        <v>47</v>
      </c>
      <c r="C43" s="1" t="s">
        <v>31</v>
      </c>
      <c r="D43">
        <v>20.841168285865301</v>
      </c>
      <c r="E43">
        <v>50.192159687786422</v>
      </c>
      <c r="F43">
        <v>85.504211376733664</v>
      </c>
      <c r="G43">
        <v>56.845990237968302</v>
      </c>
      <c r="H43">
        <v>31.382718774801333</v>
      </c>
      <c r="I43">
        <v>25.126066041467016</v>
      </c>
      <c r="J43">
        <v>27.082323021104322</v>
      </c>
      <c r="K43">
        <v>26.547461327943189</v>
      </c>
      <c r="L43">
        <v>17.649618693538898</v>
      </c>
      <c r="S43">
        <v>5.6923003403438024</v>
      </c>
      <c r="T43">
        <v>8.5476023071088338</v>
      </c>
    </row>
    <row r="44" spans="1:20" x14ac:dyDescent="0.25">
      <c r="A44" s="1" t="s">
        <v>36</v>
      </c>
      <c r="B44" s="1" t="s">
        <v>47</v>
      </c>
      <c r="C44" s="1" t="s">
        <v>33</v>
      </c>
      <c r="H44">
        <v>1.8321042573699162</v>
      </c>
      <c r="I44">
        <v>8.6880159526091276</v>
      </c>
      <c r="J44">
        <v>5.7760765473093354</v>
      </c>
      <c r="K44">
        <v>3.8401241966363528</v>
      </c>
    </row>
    <row r="45" spans="1:20" x14ac:dyDescent="0.25">
      <c r="A45" s="1" t="s">
        <v>36</v>
      </c>
      <c r="B45" s="1" t="s">
        <v>49</v>
      </c>
      <c r="C45" s="1" t="s">
        <v>31</v>
      </c>
      <c r="D45">
        <v>2.6100000000000003</v>
      </c>
      <c r="E45">
        <v>3.5530000000000004</v>
      </c>
      <c r="F45">
        <v>4.1189999999999989</v>
      </c>
      <c r="G45">
        <v>4.4670000000000014</v>
      </c>
      <c r="H45">
        <v>4.5280000000000005</v>
      </c>
      <c r="I45">
        <v>4.5230000000000006</v>
      </c>
      <c r="J45">
        <v>4.4829999999999997</v>
      </c>
      <c r="K45">
        <v>4.2329999999999997</v>
      </c>
      <c r="L45">
        <v>3.88</v>
      </c>
      <c r="M45">
        <v>3.4150000000000009</v>
      </c>
      <c r="N45">
        <v>3.4150000000000009</v>
      </c>
      <c r="S45">
        <v>3.4150000000000009</v>
      </c>
      <c r="T45">
        <v>0.37728930445997555</v>
      </c>
    </row>
    <row r="46" spans="1:20" x14ac:dyDescent="0.25">
      <c r="A46" s="1" t="s">
        <v>11</v>
      </c>
      <c r="B46" s="1" t="s">
        <v>39</v>
      </c>
      <c r="C46" s="1" t="s">
        <v>31</v>
      </c>
      <c r="D46">
        <v>29.454545454545457</v>
      </c>
      <c r="E46">
        <v>29.454545454545457</v>
      </c>
      <c r="F46">
        <v>29.454545454545457</v>
      </c>
      <c r="G46">
        <v>29.454545454545457</v>
      </c>
      <c r="H46">
        <v>29.454545454545457</v>
      </c>
      <c r="I46">
        <v>29.454545454545457</v>
      </c>
      <c r="J46">
        <v>29.454545454545457</v>
      </c>
      <c r="K46">
        <v>29.454545454545457</v>
      </c>
      <c r="L46">
        <v>29.454545454545457</v>
      </c>
      <c r="M46">
        <v>29.454545454545457</v>
      </c>
      <c r="N46">
        <v>29.454545454545457</v>
      </c>
      <c r="O46">
        <v>29.454545454545457</v>
      </c>
      <c r="P46">
        <v>29.454545454545457</v>
      </c>
      <c r="Q46">
        <v>29.454545454545457</v>
      </c>
      <c r="R46">
        <v>29.454545454545457</v>
      </c>
      <c r="S46">
        <v>29.454545454545457</v>
      </c>
      <c r="T46">
        <v>29.454545454545457</v>
      </c>
    </row>
    <row r="47" spans="1:20" x14ac:dyDescent="0.25">
      <c r="A47" s="1" t="s">
        <v>40</v>
      </c>
      <c r="B47" s="1" t="s">
        <v>41</v>
      </c>
      <c r="C47" s="1" t="s">
        <v>31</v>
      </c>
      <c r="D47">
        <v>10.533600000000002</v>
      </c>
      <c r="E47">
        <v>11.959336504883529</v>
      </c>
      <c r="F47">
        <v>12.822831525277527</v>
      </c>
      <c r="G47">
        <v>8.7585541983708346</v>
      </c>
      <c r="H47">
        <v>6.2845214099794191</v>
      </c>
      <c r="I47">
        <v>1.2757248432440749</v>
      </c>
      <c r="J47">
        <v>17.175176392959177</v>
      </c>
      <c r="K47">
        <v>27.875800000000002</v>
      </c>
      <c r="L47">
        <v>35.1432</v>
      </c>
      <c r="M47">
        <v>26.367737380460927</v>
      </c>
    </row>
    <row r="48" spans="1:20" x14ac:dyDescent="0.25">
      <c r="A48" s="1" t="s">
        <v>40</v>
      </c>
      <c r="B48" s="1" t="s">
        <v>42</v>
      </c>
      <c r="C48" s="1" t="s">
        <v>31</v>
      </c>
      <c r="D48">
        <v>80.549000000000007</v>
      </c>
      <c r="E48">
        <v>67.815770799793185</v>
      </c>
      <c r="F48">
        <v>60.935529993416033</v>
      </c>
      <c r="G48">
        <v>59.566126343137121</v>
      </c>
      <c r="H48">
        <v>58.297585605779467</v>
      </c>
      <c r="I48">
        <v>46.090608931343191</v>
      </c>
      <c r="J48">
        <v>25.596727585867665</v>
      </c>
      <c r="K48">
        <v>15.129060965435608</v>
      </c>
      <c r="L48">
        <v>7.2003444512138639</v>
      </c>
      <c r="M48">
        <v>3.4267266568825119</v>
      </c>
      <c r="N48">
        <v>0.58558208478514151</v>
      </c>
      <c r="O48">
        <v>0.27754169572182735</v>
      </c>
      <c r="P48">
        <v>0.13159009462305582</v>
      </c>
      <c r="Q48">
        <v>6.6007147549482698E-2</v>
      </c>
      <c r="R48">
        <v>3.3109965762239082E-2</v>
      </c>
      <c r="S48">
        <v>1.449945970783509</v>
      </c>
      <c r="T48">
        <v>0.72731004492731988</v>
      </c>
    </row>
    <row r="49" spans="1:20" x14ac:dyDescent="0.25">
      <c r="A49" s="1" t="s">
        <v>40</v>
      </c>
      <c r="B49" s="1" t="s">
        <v>45</v>
      </c>
      <c r="C49" s="1" t="s">
        <v>31</v>
      </c>
      <c r="D49">
        <v>5.4543951262079897</v>
      </c>
    </row>
    <row r="50" spans="1:20" x14ac:dyDescent="0.25">
      <c r="A50" s="1" t="s">
        <v>40</v>
      </c>
      <c r="B50" s="1" t="s">
        <v>46</v>
      </c>
      <c r="C50" s="1" t="s">
        <v>31</v>
      </c>
      <c r="D50">
        <v>14.411679281928002</v>
      </c>
      <c r="E50">
        <v>42.258892695323276</v>
      </c>
      <c r="F50">
        <v>51.609588763830935</v>
      </c>
      <c r="G50">
        <v>34.412708851148736</v>
      </c>
    </row>
    <row r="51" spans="1:20" x14ac:dyDescent="0.25">
      <c r="A51" s="1" t="s">
        <v>40</v>
      </c>
      <c r="B51" s="1" t="s">
        <v>47</v>
      </c>
      <c r="C51" s="1" t="s">
        <v>31</v>
      </c>
      <c r="T51">
        <v>5.0827014503197034</v>
      </c>
    </row>
    <row r="52" spans="1:20" x14ac:dyDescent="0.25">
      <c r="A52" s="1" t="s">
        <v>40</v>
      </c>
      <c r="B52" s="1" t="s">
        <v>49</v>
      </c>
      <c r="C52" s="1" t="s">
        <v>31</v>
      </c>
      <c r="D52">
        <v>19.451325591864002</v>
      </c>
      <c r="E52">
        <v>23.565999999999999</v>
      </c>
      <c r="F52">
        <v>27.277155329737607</v>
      </c>
      <c r="G52">
        <v>29.967570573467899</v>
      </c>
      <c r="H52">
        <v>24.975313091139082</v>
      </c>
      <c r="I52">
        <v>17.967403066639687</v>
      </c>
      <c r="J52">
        <v>22.277049854588928</v>
      </c>
      <c r="K52">
        <v>23.578396826891151</v>
      </c>
      <c r="L52">
        <v>23.382432260721156</v>
      </c>
      <c r="M52">
        <v>15.545404075787953</v>
      </c>
      <c r="T52">
        <v>0.8924591119619425</v>
      </c>
    </row>
    <row r="53" spans="1:20" x14ac:dyDescent="0.25">
      <c r="A53" s="1" t="s">
        <v>41</v>
      </c>
      <c r="B53" s="1" t="s">
        <v>42</v>
      </c>
      <c r="C53" s="1" t="s">
        <v>31</v>
      </c>
      <c r="D53">
        <v>10.533600000000002</v>
      </c>
      <c r="E53">
        <v>13.507200000000003</v>
      </c>
      <c r="F53">
        <v>15.3408</v>
      </c>
      <c r="G53">
        <v>16.757999999999999</v>
      </c>
      <c r="H53">
        <v>18.4986</v>
      </c>
      <c r="I53">
        <v>20.624000000000002</v>
      </c>
      <c r="J53">
        <v>23.848800000000001</v>
      </c>
      <c r="K53">
        <v>27.875800000000002</v>
      </c>
      <c r="L53">
        <v>35.1432</v>
      </c>
      <c r="M53">
        <v>35.756</v>
      </c>
      <c r="N53">
        <v>39.921000000000006</v>
      </c>
      <c r="O53">
        <v>38.92</v>
      </c>
      <c r="P53">
        <v>36.280999999999999</v>
      </c>
      <c r="Q53">
        <v>36.280999999999999</v>
      </c>
      <c r="R53">
        <v>36.280999999999999</v>
      </c>
      <c r="S53">
        <v>36.280999999999999</v>
      </c>
      <c r="T53">
        <v>36.280999999999999</v>
      </c>
    </row>
    <row r="54" spans="1:20" x14ac:dyDescent="0.25">
      <c r="A54" s="1" t="s">
        <v>39</v>
      </c>
      <c r="B54" s="1" t="s">
        <v>38</v>
      </c>
      <c r="C54" s="1" t="s">
        <v>31</v>
      </c>
      <c r="S54">
        <v>1.8959999999999999</v>
      </c>
      <c r="T54">
        <v>0.49191128891312608</v>
      </c>
    </row>
    <row r="55" spans="1:20" x14ac:dyDescent="0.25">
      <c r="A55" s="1" t="s">
        <v>39</v>
      </c>
      <c r="B55" s="1" t="s">
        <v>42</v>
      </c>
      <c r="C55" s="1" t="s">
        <v>31</v>
      </c>
      <c r="D55">
        <v>5.1802105263157898</v>
      </c>
      <c r="E55">
        <v>13.430397912838119</v>
      </c>
      <c r="F55">
        <v>19.677059999915933</v>
      </c>
      <c r="G55">
        <v>24.537692058392132</v>
      </c>
      <c r="H55">
        <v>29.141140319192576</v>
      </c>
      <c r="I55">
        <v>34.112755451974969</v>
      </c>
      <c r="J55">
        <v>39.870004736768045</v>
      </c>
      <c r="K55">
        <v>45.730888405964613</v>
      </c>
      <c r="L55">
        <v>52.369116835189374</v>
      </c>
      <c r="M55">
        <v>57.875650012303225</v>
      </c>
      <c r="N55">
        <v>58.722087180741376</v>
      </c>
      <c r="O55">
        <v>56.285419058904822</v>
      </c>
      <c r="P55">
        <v>53.386668461873711</v>
      </c>
      <c r="Q55">
        <v>53.186086789202179</v>
      </c>
      <c r="R55">
        <v>56.726646543548021</v>
      </c>
      <c r="S55">
        <v>56.816014712281181</v>
      </c>
      <c r="T55">
        <v>36.200509901377664</v>
      </c>
    </row>
    <row r="56" spans="1:20" x14ac:dyDescent="0.25">
      <c r="A56" s="1" t="s">
        <v>39</v>
      </c>
      <c r="B56" s="1" t="s">
        <v>45</v>
      </c>
      <c r="C56" s="1" t="s">
        <v>31</v>
      </c>
      <c r="L56">
        <v>8.812006150943108E-2</v>
      </c>
      <c r="M56">
        <v>0.27447253333333188</v>
      </c>
      <c r="N56">
        <v>0.27447253333333288</v>
      </c>
      <c r="O56">
        <v>0.27447253333333188</v>
      </c>
      <c r="P56">
        <v>0.27447253333333277</v>
      </c>
      <c r="Q56">
        <v>0.27447253333333288</v>
      </c>
      <c r="R56">
        <v>8.635697025965916</v>
      </c>
      <c r="S56">
        <v>13.723626666666668</v>
      </c>
      <c r="T56">
        <v>13.723626666666668</v>
      </c>
    </row>
    <row r="57" spans="1:20" x14ac:dyDescent="0.25">
      <c r="A57" s="1" t="s">
        <v>39</v>
      </c>
      <c r="B57" s="1" t="s">
        <v>46</v>
      </c>
      <c r="C57" s="1" t="s">
        <v>31</v>
      </c>
      <c r="E57">
        <v>0.36057839999999985</v>
      </c>
      <c r="F57">
        <v>1.7159439298907708</v>
      </c>
      <c r="G57">
        <v>6.7405839107234486</v>
      </c>
      <c r="H57">
        <v>14.117006666666667</v>
      </c>
      <c r="I57">
        <v>16.208543733333332</v>
      </c>
      <c r="J57">
        <v>18.143972666666663</v>
      </c>
      <c r="K57">
        <v>18.810352800000004</v>
      </c>
      <c r="L57">
        <v>18.76470733333333</v>
      </c>
      <c r="M57">
        <v>17.38660693333334</v>
      </c>
      <c r="N57">
        <v>17.519940266666673</v>
      </c>
      <c r="O57">
        <v>17.653273600000006</v>
      </c>
      <c r="P57">
        <v>17.786606933333339</v>
      </c>
      <c r="Q57">
        <v>17.786606933333339</v>
      </c>
      <c r="R57">
        <v>17.786606933333339</v>
      </c>
      <c r="S57">
        <v>27.364010666666672</v>
      </c>
      <c r="T57">
        <v>27.364010666666672</v>
      </c>
    </row>
    <row r="58" spans="1:20" x14ac:dyDescent="0.25">
      <c r="A58" s="1" t="s">
        <v>39</v>
      </c>
      <c r="B58" s="1" t="s">
        <v>47</v>
      </c>
      <c r="C58" s="1" t="s">
        <v>31</v>
      </c>
      <c r="N58">
        <v>14.186229981845155</v>
      </c>
      <c r="S58">
        <v>11.933597817740131</v>
      </c>
    </row>
    <row r="59" spans="1:20" x14ac:dyDescent="0.25">
      <c r="A59" s="1" t="s">
        <v>39</v>
      </c>
      <c r="B59" s="1" t="s">
        <v>48</v>
      </c>
      <c r="C59" s="1" t="s">
        <v>31</v>
      </c>
      <c r="N59">
        <v>9.3661556323998383</v>
      </c>
      <c r="S59">
        <v>7.4015089644799739</v>
      </c>
      <c r="T59">
        <v>17.654999999999994</v>
      </c>
    </row>
    <row r="60" spans="1:20" x14ac:dyDescent="0.25">
      <c r="A60" s="1" t="s">
        <v>44</v>
      </c>
      <c r="B60" s="1" t="s">
        <v>39</v>
      </c>
      <c r="C60" s="1" t="s">
        <v>31</v>
      </c>
      <c r="D60">
        <v>30.881804461786775</v>
      </c>
      <c r="E60">
        <v>28.18181818181818</v>
      </c>
      <c r="F60">
        <v>29.231931252502115</v>
      </c>
      <c r="G60">
        <v>52.256199568418026</v>
      </c>
      <c r="H60">
        <v>55.627853273385</v>
      </c>
      <c r="I60">
        <v>36.983212326292978</v>
      </c>
      <c r="J60">
        <v>24.587646538322726</v>
      </c>
      <c r="L60">
        <v>10.86779961330523</v>
      </c>
    </row>
    <row r="61" spans="1:20" x14ac:dyDescent="0.25">
      <c r="A61" s="1" t="s">
        <v>44</v>
      </c>
      <c r="B61" s="1" t="s">
        <v>39</v>
      </c>
      <c r="C61" s="1" t="s">
        <v>32</v>
      </c>
      <c r="D61">
        <v>17.574354872642949</v>
      </c>
      <c r="E61">
        <v>53.345394709714384</v>
      </c>
      <c r="F61">
        <v>70.087173471422219</v>
      </c>
      <c r="G61">
        <v>77.722294429858465</v>
      </c>
      <c r="H61">
        <v>79.214847890161494</v>
      </c>
      <c r="I61">
        <v>75.829827452261313</v>
      </c>
      <c r="J61">
        <v>50.414144071867554</v>
      </c>
    </row>
    <row r="62" spans="1:20" x14ac:dyDescent="0.25">
      <c r="A62" s="1" t="s">
        <v>44</v>
      </c>
      <c r="B62" s="1" t="s">
        <v>37</v>
      </c>
      <c r="C62" s="1" t="s">
        <v>31</v>
      </c>
      <c r="E62">
        <v>2.1668571428571428</v>
      </c>
      <c r="F62">
        <v>1.4405973461027262</v>
      </c>
      <c r="G62">
        <v>0.95775613101183588</v>
      </c>
      <c r="H62">
        <v>0.6367475332176199</v>
      </c>
    </row>
    <row r="63" spans="1:20" x14ac:dyDescent="0.25">
      <c r="A63" s="1" t="s">
        <v>44</v>
      </c>
      <c r="B63" s="1" t="s">
        <v>38</v>
      </c>
      <c r="C63" s="1" t="s">
        <v>31</v>
      </c>
      <c r="F63">
        <v>0.20510400465587056</v>
      </c>
      <c r="G63">
        <v>0.13635983606777546</v>
      </c>
      <c r="H63">
        <v>9.0656469256308089E-2</v>
      </c>
    </row>
    <row r="64" spans="1:20" x14ac:dyDescent="0.25">
      <c r="A64" s="1" t="s">
        <v>44</v>
      </c>
      <c r="B64" s="1" t="s">
        <v>42</v>
      </c>
      <c r="C64" s="1" t="s">
        <v>31</v>
      </c>
      <c r="D64">
        <v>0.23284210526315788</v>
      </c>
      <c r="E64">
        <v>1.4076603906721989</v>
      </c>
      <c r="F64">
        <v>5.3605044762183809</v>
      </c>
      <c r="G64">
        <v>7.8104357612067723</v>
      </c>
      <c r="H64">
        <v>10.713000555462642</v>
      </c>
      <c r="I64">
        <v>13.292377791587009</v>
      </c>
      <c r="J64">
        <v>16.08761610064602</v>
      </c>
      <c r="K64">
        <v>19.045788909499795</v>
      </c>
      <c r="L64">
        <v>21.884828630786323</v>
      </c>
      <c r="M64">
        <v>10.395435845666501</v>
      </c>
      <c r="N64">
        <v>4.9322419313047865</v>
      </c>
      <c r="O64">
        <v>2.3228922369126597</v>
      </c>
      <c r="P64">
        <v>1.0963070119436726</v>
      </c>
      <c r="Q64">
        <v>0.54992056130203293</v>
      </c>
      <c r="R64">
        <v>0.27584665650052476</v>
      </c>
      <c r="S64">
        <v>0.13836794485799711</v>
      </c>
      <c r="T64">
        <v>6.9406997377143509E-2</v>
      </c>
    </row>
    <row r="65" spans="1:20" x14ac:dyDescent="0.25">
      <c r="A65" s="1" t="s">
        <v>44</v>
      </c>
      <c r="B65" s="1" t="s">
        <v>45</v>
      </c>
      <c r="C65" s="1" t="s">
        <v>31</v>
      </c>
      <c r="D65">
        <v>11.99034898769432</v>
      </c>
      <c r="E65">
        <v>7.9508034404027788</v>
      </c>
      <c r="F65">
        <v>1.9454541331549495</v>
      </c>
    </row>
    <row r="66" spans="1:20" x14ac:dyDescent="0.25">
      <c r="A66" s="1" t="s">
        <v>44</v>
      </c>
      <c r="B66" s="1" t="s">
        <v>47</v>
      </c>
      <c r="C66" s="1" t="s">
        <v>31</v>
      </c>
      <c r="D66">
        <v>21.621925078836746</v>
      </c>
      <c r="E66">
        <v>27.675840312213563</v>
      </c>
      <c r="G66">
        <v>11.19731480790157</v>
      </c>
      <c r="L66">
        <v>1.1727889120824984</v>
      </c>
    </row>
    <row r="67" spans="1:20" x14ac:dyDescent="0.25">
      <c r="A67" s="1" t="s">
        <v>44</v>
      </c>
      <c r="B67" s="1" t="s">
        <v>48</v>
      </c>
      <c r="C67" s="1" t="s">
        <v>31</v>
      </c>
      <c r="D67">
        <v>5.5830814239600013</v>
      </c>
      <c r="E67">
        <v>6.7186258223217674</v>
      </c>
      <c r="F67">
        <v>11.368816846701707</v>
      </c>
      <c r="G67">
        <v>13.514643874091288</v>
      </c>
      <c r="H67">
        <v>18.406339098762505</v>
      </c>
      <c r="I67">
        <v>20.972031124475176</v>
      </c>
      <c r="J67">
        <v>19.292992008422623</v>
      </c>
      <c r="K67">
        <v>11.328624999999995</v>
      </c>
      <c r="L67">
        <v>8.0181836951600776</v>
      </c>
    </row>
    <row r="68" spans="1:20" x14ac:dyDescent="0.25">
      <c r="A68" s="1" t="s">
        <v>44</v>
      </c>
      <c r="B68" s="1" t="s">
        <v>48</v>
      </c>
      <c r="C68" s="1" t="s">
        <v>33</v>
      </c>
      <c r="I68">
        <v>0.30607866012863993</v>
      </c>
      <c r="J68">
        <v>2.1264613326257482</v>
      </c>
      <c r="K68">
        <v>8.8570927759591527</v>
      </c>
      <c r="L68">
        <v>7.3289671967224059</v>
      </c>
      <c r="M68">
        <v>7.8360879144300037</v>
      </c>
    </row>
    <row r="69" spans="1:20" x14ac:dyDescent="0.25">
      <c r="A69" s="1" t="s">
        <v>44</v>
      </c>
      <c r="B69" s="1" t="s">
        <v>49</v>
      </c>
      <c r="C69" s="1" t="s">
        <v>31</v>
      </c>
      <c r="D69">
        <v>2.6100000000000003</v>
      </c>
      <c r="E69">
        <v>3.5530000000000004</v>
      </c>
      <c r="F69">
        <v>4.1189999999999989</v>
      </c>
      <c r="G69">
        <v>4.4670000000000014</v>
      </c>
      <c r="H69">
        <v>4.5280000000000005</v>
      </c>
      <c r="I69">
        <v>4.5230000000000006</v>
      </c>
      <c r="J69">
        <v>4.4829999999999997</v>
      </c>
      <c r="K69">
        <v>4.2329999999999997</v>
      </c>
      <c r="L69">
        <v>3.88</v>
      </c>
      <c r="M69">
        <v>3.4150000000000009</v>
      </c>
      <c r="N69">
        <v>3.4150000000000009</v>
      </c>
    </row>
    <row r="70" spans="1:20" x14ac:dyDescent="0.25">
      <c r="A70" s="1" t="s">
        <v>37</v>
      </c>
      <c r="B70" s="1" t="s">
        <v>41</v>
      </c>
      <c r="C70" s="1" t="s">
        <v>31</v>
      </c>
      <c r="E70">
        <v>1.5478634951164749</v>
      </c>
      <c r="F70">
        <v>2.5179684747224735</v>
      </c>
      <c r="G70">
        <v>7.9994458016291663</v>
      </c>
      <c r="H70">
        <v>12.214078590020582</v>
      </c>
      <c r="I70">
        <v>19.348275156755928</v>
      </c>
      <c r="J70">
        <v>6.673623607040823</v>
      </c>
      <c r="M70">
        <v>9.3882626195390717</v>
      </c>
      <c r="N70">
        <v>3.296057182454863</v>
      </c>
      <c r="R70">
        <v>36.280999999999999</v>
      </c>
    </row>
    <row r="71" spans="1:20" x14ac:dyDescent="0.25">
      <c r="A71" s="1" t="s">
        <v>37</v>
      </c>
      <c r="B71" s="1" t="s">
        <v>42</v>
      </c>
      <c r="C71" s="1" t="s">
        <v>31</v>
      </c>
      <c r="E71">
        <v>0.18073650488352533</v>
      </c>
      <c r="F71">
        <v>0.14767488335222681</v>
      </c>
      <c r="G71">
        <v>0.53477778666307774</v>
      </c>
      <c r="H71">
        <v>2.6058744117195669</v>
      </c>
      <c r="I71">
        <v>10.984615384615385</v>
      </c>
      <c r="J71">
        <v>11.7</v>
      </c>
      <c r="K71">
        <v>12.215384615384615</v>
      </c>
      <c r="L71">
        <v>11.057036064872719</v>
      </c>
      <c r="M71">
        <v>4.5445854474487257</v>
      </c>
      <c r="N71">
        <v>2.1608977102707927</v>
      </c>
      <c r="O71">
        <v>1.0250479327804811</v>
      </c>
      <c r="P71">
        <v>0.48602292012147058</v>
      </c>
      <c r="Q71">
        <v>0.24379484407838903</v>
      </c>
      <c r="R71">
        <v>5.6995944705610873</v>
      </c>
      <c r="S71">
        <v>9.8798544286101286</v>
      </c>
      <c r="T71">
        <v>13.384504879813553</v>
      </c>
    </row>
    <row r="72" spans="1:20" x14ac:dyDescent="0.25">
      <c r="A72" s="1" t="s">
        <v>37</v>
      </c>
      <c r="B72" s="1" t="s">
        <v>47</v>
      </c>
      <c r="C72" s="1" t="s">
        <v>31</v>
      </c>
      <c r="T72">
        <v>7.8092801601227091</v>
      </c>
    </row>
    <row r="73" spans="1:20" x14ac:dyDescent="0.25">
      <c r="A73" s="1" t="s">
        <v>37</v>
      </c>
      <c r="B73" s="1" t="s">
        <v>49</v>
      </c>
      <c r="C73" s="1" t="s">
        <v>31</v>
      </c>
      <c r="E73">
        <v>1.3049999999999999</v>
      </c>
      <c r="F73">
        <v>1.555844670262384</v>
      </c>
      <c r="G73">
        <v>1.3014294265321036</v>
      </c>
      <c r="H73">
        <v>6.7206869088609231</v>
      </c>
      <c r="I73">
        <v>13.693596933360318</v>
      </c>
      <c r="J73">
        <v>9.1039501454110727</v>
      </c>
      <c r="K73">
        <v>6.0526031731088494</v>
      </c>
      <c r="L73">
        <v>3.7775677392788403</v>
      </c>
      <c r="M73">
        <v>8.3595959242120532</v>
      </c>
      <c r="N73">
        <v>27.246802239401859</v>
      </c>
      <c r="O73">
        <v>34.115307288034778</v>
      </c>
      <c r="P73">
        <v>34.133551238172124</v>
      </c>
      <c r="Q73">
        <v>34.141749106556318</v>
      </c>
      <c r="R73">
        <v>34.142905007336665</v>
      </c>
      <c r="S73">
        <v>30.42429729197497</v>
      </c>
      <c r="T73">
        <v>32.673686283192104</v>
      </c>
    </row>
    <row r="74" spans="1:20" x14ac:dyDescent="0.25">
      <c r="A74" s="1" t="s">
        <v>38</v>
      </c>
      <c r="B74" s="1" t="s">
        <v>41</v>
      </c>
      <c r="C74" s="1" t="s">
        <v>31</v>
      </c>
      <c r="N74">
        <v>57.226473152414286</v>
      </c>
      <c r="O74">
        <v>60.8125</v>
      </c>
      <c r="P74">
        <v>56.689062499999991</v>
      </c>
      <c r="Q74">
        <v>56.689062499999991</v>
      </c>
      <c r="S74">
        <v>56.689062499999999</v>
      </c>
      <c r="T74">
        <v>56.689062499999991</v>
      </c>
    </row>
    <row r="75" spans="1:20" x14ac:dyDescent="0.25">
      <c r="A75" s="1" t="s">
        <v>38</v>
      </c>
      <c r="B75" s="1" t="s">
        <v>39</v>
      </c>
      <c r="C75" s="1" t="s">
        <v>31</v>
      </c>
      <c r="T75">
        <v>11.358952960178485</v>
      </c>
    </row>
    <row r="76" spans="1:20" x14ac:dyDescent="0.25">
      <c r="A76" s="1" t="s">
        <v>38</v>
      </c>
      <c r="B76" s="1" t="s">
        <v>42</v>
      </c>
      <c r="C76" s="1" t="s">
        <v>31</v>
      </c>
      <c r="F76">
        <v>0.16408320372469645</v>
      </c>
      <c r="G76">
        <v>0.21149902082400465</v>
      </c>
      <c r="H76">
        <v>1.3471870553447554</v>
      </c>
      <c r="I76">
        <v>5.9416785687510858</v>
      </c>
      <c r="J76">
        <v>24.211092849920057</v>
      </c>
      <c r="K76">
        <v>34.187568006760543</v>
      </c>
      <c r="L76">
        <v>45.209807023391086</v>
      </c>
      <c r="M76">
        <v>74.26431292746139</v>
      </c>
      <c r="N76">
        <v>91.102944342755237</v>
      </c>
      <c r="O76">
        <v>96.991995819472336</v>
      </c>
      <c r="P76">
        <v>98.984008575811586</v>
      </c>
      <c r="Q76">
        <v>100.21330759188363</v>
      </c>
      <c r="R76">
        <v>89.22703638137456</v>
      </c>
      <c r="S76">
        <v>82.756019977304362</v>
      </c>
      <c r="T76">
        <v>116.28908870523509</v>
      </c>
    </row>
    <row r="77" spans="1:20" x14ac:dyDescent="0.25">
      <c r="A77" s="1" t="s">
        <v>38</v>
      </c>
      <c r="B77" s="1" t="s">
        <v>47</v>
      </c>
      <c r="C77" s="1" t="s">
        <v>31</v>
      </c>
      <c r="L77">
        <v>8.1230823943785939</v>
      </c>
      <c r="M77">
        <v>31.773064188781635</v>
      </c>
      <c r="N77">
        <v>21.12377001815485</v>
      </c>
      <c r="O77">
        <v>35.310000000000009</v>
      </c>
      <c r="P77">
        <v>35.310000000000009</v>
      </c>
      <c r="Q77">
        <v>35.310000000000009</v>
      </c>
      <c r="R77">
        <v>23.304600000000001</v>
      </c>
      <c r="S77">
        <v>52.994101841916077</v>
      </c>
    </row>
    <row r="78" spans="1:20" x14ac:dyDescent="0.25">
      <c r="A78" s="1" t="s">
        <v>38</v>
      </c>
      <c r="B78" s="1" t="s">
        <v>48</v>
      </c>
      <c r="C78" s="1" t="s">
        <v>31</v>
      </c>
      <c r="L78">
        <v>2.1884413048399165</v>
      </c>
      <c r="M78">
        <v>8.827499999999997</v>
      </c>
      <c r="N78">
        <v>8.2888443676001575</v>
      </c>
      <c r="O78">
        <v>17.654999999999994</v>
      </c>
      <c r="P78">
        <v>17.654999999999994</v>
      </c>
      <c r="Q78">
        <v>17.654999999999994</v>
      </c>
      <c r="R78">
        <v>17.654999999999994</v>
      </c>
      <c r="S78">
        <v>10.253491035520023</v>
      </c>
    </row>
    <row r="79" spans="1:20" x14ac:dyDescent="0.25">
      <c r="A79" s="1" t="s">
        <v>535</v>
      </c>
      <c r="B79" s="1" t="s">
        <v>39</v>
      </c>
      <c r="C79" s="1" t="s">
        <v>31</v>
      </c>
      <c r="F79">
        <v>3.7731317717320172</v>
      </c>
      <c r="G79">
        <v>14.9358345251429</v>
      </c>
      <c r="H79">
        <v>56.318444095757769</v>
      </c>
      <c r="I79">
        <v>67.614389755592484</v>
      </c>
      <c r="J79">
        <v>79.081193221030418</v>
      </c>
      <c r="K79">
        <v>89.391372361789394</v>
      </c>
      <c r="L79">
        <v>96.831583269009641</v>
      </c>
      <c r="M79">
        <v>106.17201884369096</v>
      </c>
      <c r="N79">
        <v>113.5316656784959</v>
      </c>
      <c r="O79">
        <v>105.77494955767146</v>
      </c>
      <c r="P79">
        <v>104.94532437856211</v>
      </c>
      <c r="Q79">
        <v>104.88514987676066</v>
      </c>
      <c r="R79">
        <v>108.45568515085419</v>
      </c>
      <c r="S79">
        <v>119.25142764835039</v>
      </c>
      <c r="T79">
        <v>112.14151755708724</v>
      </c>
    </row>
    <row r="80" spans="1:20" x14ac:dyDescent="0.25">
      <c r="A80" s="1" t="s">
        <v>535</v>
      </c>
      <c r="B80" s="1" t="s">
        <v>538</v>
      </c>
      <c r="C80" s="1" t="s">
        <v>31</v>
      </c>
      <c r="I80">
        <v>1.7653583726299658</v>
      </c>
      <c r="J80">
        <v>10.278318117908107</v>
      </c>
      <c r="K80">
        <v>40</v>
      </c>
      <c r="L80">
        <v>40</v>
      </c>
      <c r="M80">
        <v>40</v>
      </c>
      <c r="N80">
        <v>40</v>
      </c>
      <c r="O80">
        <v>40</v>
      </c>
      <c r="P80">
        <v>40</v>
      </c>
      <c r="Q80">
        <v>40</v>
      </c>
      <c r="R80">
        <v>40</v>
      </c>
      <c r="S80">
        <v>40</v>
      </c>
      <c r="T80">
        <v>1.925297565365633</v>
      </c>
    </row>
    <row r="81" spans="1:20" x14ac:dyDescent="0.25">
      <c r="A81" s="1" t="s">
        <v>535</v>
      </c>
      <c r="B81" s="1" t="s">
        <v>538</v>
      </c>
      <c r="C81" s="1" t="s">
        <v>32</v>
      </c>
      <c r="K81">
        <v>10.188170382005458</v>
      </c>
      <c r="L81">
        <v>39.665802392042174</v>
      </c>
      <c r="M81">
        <v>148.94590806939411</v>
      </c>
      <c r="N81">
        <v>166.46887672369155</v>
      </c>
      <c r="O81">
        <v>148.00050500744288</v>
      </c>
      <c r="P81">
        <v>146.02520696194438</v>
      </c>
      <c r="Q81">
        <v>145.88193433860755</v>
      </c>
      <c r="R81">
        <v>168.63156027414868</v>
      </c>
      <c r="S81">
        <v>201.4748277341676</v>
      </c>
      <c r="T81">
        <v>213.69628119708284</v>
      </c>
    </row>
    <row r="82" spans="1:20" x14ac:dyDescent="0.25">
      <c r="A82" s="1" t="s">
        <v>538</v>
      </c>
      <c r="B82" s="1" t="s">
        <v>39</v>
      </c>
      <c r="C82" s="1" t="s">
        <v>31</v>
      </c>
      <c r="I82">
        <v>1.235750860840976</v>
      </c>
      <c r="J82">
        <v>7.1948226825356736</v>
      </c>
      <c r="K82">
        <v>35.131719267403824</v>
      </c>
      <c r="L82">
        <v>55.766061674429523</v>
      </c>
      <c r="M82">
        <v>132.26213564857585</v>
      </c>
      <c r="N82">
        <v>144.52821370658407</v>
      </c>
      <c r="O82">
        <v>131.60035350521002</v>
      </c>
      <c r="P82">
        <v>130.21764487336108</v>
      </c>
      <c r="Q82">
        <v>130.11735403702531</v>
      </c>
      <c r="R82">
        <v>146.04209219190406</v>
      </c>
      <c r="S82">
        <v>169.03237941391731</v>
      </c>
      <c r="T82">
        <v>150.93510513371393</v>
      </c>
    </row>
    <row r="83" spans="1:20" x14ac:dyDescent="0.25">
      <c r="A83" s="1"/>
      <c r="B83" s="1"/>
      <c r="C83" s="1"/>
    </row>
    <row r="84" spans="1:20" x14ac:dyDescent="0.25">
      <c r="A84" s="1"/>
      <c r="B84" s="1"/>
      <c r="C84" s="1"/>
    </row>
    <row r="85" spans="1:20" x14ac:dyDescent="0.25">
      <c r="A85" s="1"/>
      <c r="B85" s="1"/>
      <c r="C85" s="1"/>
    </row>
    <row r="86" spans="1:20" x14ac:dyDescent="0.25">
      <c r="A86" s="1"/>
      <c r="B86" s="1"/>
      <c r="C86" s="1"/>
    </row>
    <row r="87" spans="1:20" x14ac:dyDescent="0.25">
      <c r="A87" s="1"/>
      <c r="B87" s="1"/>
      <c r="C87" s="1"/>
    </row>
    <row r="88" spans="1:20" x14ac:dyDescent="0.25">
      <c r="A88" s="1"/>
      <c r="B88" s="1"/>
      <c r="C88" s="1"/>
    </row>
    <row r="89" spans="1:20" x14ac:dyDescent="0.25">
      <c r="A89" s="1"/>
      <c r="B89" s="1"/>
      <c r="C89" s="1"/>
    </row>
    <row r="90" spans="1:20" x14ac:dyDescent="0.25">
      <c r="A90" s="1"/>
      <c r="B90" s="1"/>
      <c r="C90" s="1"/>
    </row>
    <row r="91" spans="1:20" x14ac:dyDescent="0.25">
      <c r="A91" s="1"/>
      <c r="B91" s="1"/>
      <c r="C91" s="1"/>
    </row>
    <row r="92" spans="1:20" x14ac:dyDescent="0.25">
      <c r="A92" s="1"/>
      <c r="B92" s="1"/>
      <c r="C92" s="1"/>
    </row>
    <row r="93" spans="1:20" x14ac:dyDescent="0.25">
      <c r="A93" s="1"/>
      <c r="B93" s="1"/>
      <c r="C93" s="1"/>
    </row>
    <row r="94" spans="1:20" x14ac:dyDescent="0.25">
      <c r="A94" s="1"/>
      <c r="B94" s="1"/>
      <c r="C94" s="1"/>
    </row>
    <row r="95" spans="1:20" x14ac:dyDescent="0.25">
      <c r="A95" s="1"/>
      <c r="B95" s="1"/>
      <c r="C95" s="1"/>
    </row>
    <row r="96" spans="1:20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09"/>
  <sheetViews>
    <sheetView workbookViewId="0"/>
  </sheetViews>
  <sheetFormatPr defaultRowHeight="15" x14ac:dyDescent="0.25"/>
  <sheetData>
    <row r="1" spans="1:34" x14ac:dyDescent="0.25"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100</v>
      </c>
      <c r="T1" s="1" t="s">
        <v>101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s="1" t="s">
        <v>0</v>
      </c>
      <c r="B2" s="1" t="s">
        <v>40</v>
      </c>
      <c r="C2" s="1" t="s">
        <v>31</v>
      </c>
      <c r="D2">
        <v>5.8951175406871608</v>
      </c>
      <c r="E2">
        <v>6.5822784810126578</v>
      </c>
      <c r="F2">
        <v>6.900773309776767</v>
      </c>
      <c r="G2">
        <v>5.9993200708012928</v>
      </c>
      <c r="H2">
        <v>4.0487079614330002</v>
      </c>
      <c r="I2">
        <v>2.9536047396576377</v>
      </c>
      <c r="J2">
        <v>2.9407302817999894</v>
      </c>
      <c r="K2">
        <v>3.0100930285862004</v>
      </c>
      <c r="L2">
        <v>2.9713371027095397</v>
      </c>
      <c r="M2">
        <v>2.0497227899245658</v>
      </c>
      <c r="N2">
        <v>1.3627226054774022</v>
      </c>
      <c r="O2">
        <v>0.9059824619247473</v>
      </c>
      <c r="P2">
        <v>0.60232670832349922</v>
      </c>
      <c r="Q2">
        <v>0.40044645322279576</v>
      </c>
      <c r="R2">
        <v>0.26622987106955853</v>
      </c>
      <c r="S2">
        <v>1.0469730524841063</v>
      </c>
      <c r="T2">
        <v>3.9413608154768598</v>
      </c>
    </row>
    <row r="3" spans="1:34" x14ac:dyDescent="0.25">
      <c r="A3" s="1" t="s">
        <v>1</v>
      </c>
      <c r="B3" s="1" t="s">
        <v>40</v>
      </c>
      <c r="C3" s="1" t="s">
        <v>31</v>
      </c>
      <c r="R3">
        <v>1.4968338952187649E-3</v>
      </c>
      <c r="S3">
        <v>6.554909452005013E-2</v>
      </c>
      <c r="T3">
        <v>0.30300500032590261</v>
      </c>
    </row>
    <row r="4" spans="1:34" x14ac:dyDescent="0.25">
      <c r="A4" s="1" t="s">
        <v>30</v>
      </c>
      <c r="B4" s="1" t="s">
        <v>39</v>
      </c>
      <c r="C4" s="1" t="s">
        <v>31</v>
      </c>
      <c r="D4">
        <v>1.5030305925221777E-2</v>
      </c>
      <c r="E4">
        <v>9.9926379080238666E-3</v>
      </c>
      <c r="F4">
        <v>6.6434318009001032E-3</v>
      </c>
      <c r="G4">
        <v>4.4167702762221784E-3</v>
      </c>
      <c r="H4">
        <v>2.9364130253096998E-3</v>
      </c>
      <c r="I4">
        <v>1.9522232119764252E-3</v>
      </c>
      <c r="J4">
        <v>1.2979017040620812E-3</v>
      </c>
      <c r="K4">
        <v>8.6288741116945418E-4</v>
      </c>
      <c r="L4">
        <v>5.736757121316702E-4</v>
      </c>
      <c r="M4">
        <v>3.8139833590079966E-4</v>
      </c>
      <c r="N4">
        <v>2.5356606101970046E-4</v>
      </c>
      <c r="O4">
        <v>1.6857899274570919E-4</v>
      </c>
      <c r="P4">
        <v>1.1207681611992193E-4</v>
      </c>
      <c r="Q4">
        <v>7.4512325094542426E-5</v>
      </c>
      <c r="R4">
        <v>4.9538225506460292E-5</v>
      </c>
      <c r="S4">
        <v>3.2934629045801396E-5</v>
      </c>
      <c r="T4">
        <v>2.1896016243922387E-5</v>
      </c>
    </row>
    <row r="5" spans="1:34" x14ac:dyDescent="0.25">
      <c r="A5" s="1" t="s">
        <v>30</v>
      </c>
      <c r="B5" s="1" t="s">
        <v>39</v>
      </c>
      <c r="C5" s="1" t="s">
        <v>32</v>
      </c>
      <c r="D5">
        <v>1.2240078941053497E-2</v>
      </c>
      <c r="E5">
        <v>8.1376039471246532E-3</v>
      </c>
      <c r="F5">
        <v>5.4101446828217249E-3</v>
      </c>
      <c r="G5">
        <v>3.5968407505757691E-3</v>
      </c>
      <c r="H5">
        <v>2.3912971174469369E-3</v>
      </c>
      <c r="I5">
        <v>1.5898123660311244E-3</v>
      </c>
      <c r="J5">
        <v>1.056959146040357E-3</v>
      </c>
      <c r="K5">
        <v>7.0270093519733613E-4</v>
      </c>
      <c r="L5">
        <v>4.6717851506093775E-4</v>
      </c>
      <c r="M5">
        <v>3.1059552364655829E-4</v>
      </c>
      <c r="N5">
        <v>2.0649404071310185E-4</v>
      </c>
      <c r="O5">
        <v>1.3728397740382777E-4</v>
      </c>
      <c r="P5">
        <v>9.1270868576784442E-5</v>
      </c>
      <c r="Q5">
        <v>4.4756291144057311E-2</v>
      </c>
      <c r="R5">
        <v>0.22592147647014546</v>
      </c>
      <c r="S5">
        <v>0.15019997072873864</v>
      </c>
      <c r="T5">
        <v>9.9857842465433569E-2</v>
      </c>
    </row>
    <row r="6" spans="1:34" x14ac:dyDescent="0.25">
      <c r="A6" s="1" t="s">
        <v>30</v>
      </c>
      <c r="B6" s="1" t="s">
        <v>39</v>
      </c>
      <c r="C6" s="1" t="s">
        <v>34</v>
      </c>
      <c r="J6">
        <v>4.8969388819647394E-2</v>
      </c>
      <c r="K6">
        <v>0.24154036197155646</v>
      </c>
      <c r="L6">
        <v>0.37787816553004749</v>
      </c>
      <c r="M6">
        <v>0.67681867499589021</v>
      </c>
      <c r="N6">
        <v>0.6768186749958901</v>
      </c>
      <c r="O6">
        <v>0.6768186749958901</v>
      </c>
      <c r="P6">
        <v>0.6768186749958901</v>
      </c>
      <c r="Q6">
        <v>0.6768186749958901</v>
      </c>
      <c r="R6">
        <v>0.4499711437857925</v>
      </c>
      <c r="S6">
        <v>0.29915550164321902</v>
      </c>
      <c r="T6">
        <v>0.19888834072882106</v>
      </c>
    </row>
    <row r="7" spans="1:34" x14ac:dyDescent="0.25">
      <c r="A7" s="1" t="s">
        <v>30</v>
      </c>
      <c r="B7" s="1" t="s">
        <v>37</v>
      </c>
      <c r="C7" s="1" t="s">
        <v>31</v>
      </c>
      <c r="F7">
        <v>0.06</v>
      </c>
      <c r="G7">
        <v>0.17515727001043319</v>
      </c>
      <c r="H7">
        <v>0.16043499211553713</v>
      </c>
      <c r="I7">
        <v>0.1066624187134482</v>
      </c>
      <c r="J7">
        <v>7.0912656994490952E-2</v>
      </c>
      <c r="K7">
        <v>4.7145048674808551E-2</v>
      </c>
      <c r="L7">
        <v>3.1343566984420576E-2</v>
      </c>
      <c r="M7">
        <v>2.0838226259628508E-2</v>
      </c>
      <c r="N7">
        <v>1.3853932893576133E-2</v>
      </c>
      <c r="O7">
        <v>3.7373224340593231E-2</v>
      </c>
      <c r="P7">
        <v>0.19855081385278217</v>
      </c>
      <c r="Q7">
        <v>0.7960718090506228</v>
      </c>
      <c r="R7">
        <v>3.0112143780813976</v>
      </c>
      <c r="S7">
        <v>2.070362589085732</v>
      </c>
      <c r="T7">
        <v>2.1308335175288118</v>
      </c>
    </row>
    <row r="8" spans="1:34" x14ac:dyDescent="0.25">
      <c r="A8" s="1" t="s">
        <v>30</v>
      </c>
      <c r="B8" s="1" t="s">
        <v>37</v>
      </c>
      <c r="C8" s="1" t="s">
        <v>33</v>
      </c>
      <c r="F8">
        <v>2.7209325308277969E-2</v>
      </c>
      <c r="G8">
        <v>0.16087099072563391</v>
      </c>
      <c r="H8">
        <v>0.65638436564144087</v>
      </c>
      <c r="I8">
        <v>1.6348916744325814</v>
      </c>
      <c r="J8">
        <v>1.0869293414735717</v>
      </c>
      <c r="K8">
        <v>0.72262609922838072</v>
      </c>
      <c r="L8">
        <v>0.5868118593414382</v>
      </c>
      <c r="M8">
        <v>0.88182136041138637</v>
      </c>
      <c r="N8">
        <v>1.2936612789607402</v>
      </c>
      <c r="O8">
        <v>1.3900456970259201</v>
      </c>
      <c r="P8">
        <v>1.3694451803122467</v>
      </c>
      <c r="Q8">
        <v>1.360187656275107</v>
      </c>
      <c r="R8">
        <v>0.90429714496448077</v>
      </c>
      <c r="S8">
        <v>0.60120625460632404</v>
      </c>
      <c r="T8">
        <v>0.39970153902449979</v>
      </c>
    </row>
    <row r="9" spans="1:34" x14ac:dyDescent="0.25">
      <c r="A9" s="1" t="s">
        <v>30</v>
      </c>
      <c r="B9" s="1" t="s">
        <v>38</v>
      </c>
      <c r="C9" s="1" t="s">
        <v>33</v>
      </c>
      <c r="H9">
        <v>4.7728465341009135E-2</v>
      </c>
      <c r="I9">
        <v>0.21940181454942922</v>
      </c>
      <c r="J9">
        <v>0.87337108325393387</v>
      </c>
      <c r="K9">
        <v>1.0734555522220981</v>
      </c>
      <c r="L9">
        <v>1.1792421952808838</v>
      </c>
      <c r="M9">
        <v>0.78399869716099402</v>
      </c>
      <c r="N9">
        <v>0.52122792044744592</v>
      </c>
      <c r="O9">
        <v>0.50395742643289987</v>
      </c>
      <c r="P9">
        <v>0.60367186719720534</v>
      </c>
      <c r="Q9">
        <v>0.61292939123434487</v>
      </c>
      <c r="R9">
        <v>0.40749546285099536</v>
      </c>
      <c r="S9">
        <v>0.27091628272180396</v>
      </c>
      <c r="T9">
        <v>0.1801139863749556</v>
      </c>
    </row>
    <row r="10" spans="1:34" x14ac:dyDescent="0.25">
      <c r="A10" s="1" t="s">
        <v>30</v>
      </c>
      <c r="B10" s="1" t="s">
        <v>43</v>
      </c>
      <c r="C10" s="1" t="s">
        <v>31</v>
      </c>
      <c r="S10">
        <v>0.06</v>
      </c>
      <c r="T10">
        <v>0.28243327884711422</v>
      </c>
    </row>
    <row r="11" spans="1:34" x14ac:dyDescent="0.25">
      <c r="A11" s="1" t="s">
        <v>30</v>
      </c>
      <c r="B11" s="1" t="s">
        <v>45</v>
      </c>
      <c r="C11" s="1" t="s">
        <v>31</v>
      </c>
      <c r="E11">
        <v>2.6586887956861163E-2</v>
      </c>
      <c r="F11">
        <v>0.1491629713806441</v>
      </c>
      <c r="G11">
        <v>9.9168411455318406E-2</v>
      </c>
      <c r="H11">
        <v>6.5930396394929078E-2</v>
      </c>
      <c r="I11">
        <v>4.383267922720524E-2</v>
      </c>
      <c r="J11">
        <v>2.9141395673192759E-2</v>
      </c>
      <c r="K11">
        <v>1.9374150901880056E-2</v>
      </c>
      <c r="L11">
        <v>1.2880567814194031E-2</v>
      </c>
      <c r="M11">
        <v>8.5634218529779E-3</v>
      </c>
      <c r="N11">
        <v>5.6932423236225197E-3</v>
      </c>
      <c r="O11">
        <v>3.7850533013523368E-3</v>
      </c>
      <c r="P11">
        <v>2.5164269637064063E-3</v>
      </c>
      <c r="Q11">
        <v>1.6730027715610187E-3</v>
      </c>
      <c r="R11">
        <v>1.1122668426379986E-3</v>
      </c>
      <c r="S11">
        <v>7.3947129691696444E-4</v>
      </c>
      <c r="T11">
        <v>4.916246515693592E-4</v>
      </c>
    </row>
    <row r="12" spans="1:34" x14ac:dyDescent="0.25">
      <c r="A12" s="1" t="s">
        <v>30</v>
      </c>
      <c r="B12" s="1" t="s">
        <v>45</v>
      </c>
      <c r="C12" s="1" t="s">
        <v>33</v>
      </c>
      <c r="J12">
        <v>3.8837974683544059E-2</v>
      </c>
      <c r="K12">
        <v>3.9917034358046936E-2</v>
      </c>
      <c r="L12">
        <v>2.6538147173223652E-2</v>
      </c>
      <c r="M12">
        <v>1.7643426339504675E-2</v>
      </c>
      <c r="N12">
        <v>1.1729925641214769E-2</v>
      </c>
      <c r="O12">
        <v>7.7984373840331101E-3</v>
      </c>
      <c r="P12">
        <v>5.1846556826413955E-3</v>
      </c>
      <c r="Q12">
        <v>3.446928304198793E-3</v>
      </c>
      <c r="R12">
        <v>2.2916304305541976E-3</v>
      </c>
      <c r="S12">
        <v>1.5235506998636848E-3</v>
      </c>
      <c r="T12">
        <v>1.0129062278570694E-3</v>
      </c>
    </row>
    <row r="13" spans="1:34" x14ac:dyDescent="0.25">
      <c r="A13" s="1" t="s">
        <v>30</v>
      </c>
      <c r="B13" s="1" t="s">
        <v>46</v>
      </c>
      <c r="C13" s="1" t="s">
        <v>31</v>
      </c>
      <c r="D13">
        <v>0.69204737279761919</v>
      </c>
      <c r="E13">
        <v>0.460095679088034</v>
      </c>
      <c r="F13">
        <v>0.30588662313639725</v>
      </c>
      <c r="G13">
        <v>0.20336340997430977</v>
      </c>
      <c r="H13">
        <v>0.13562386980108498</v>
      </c>
      <c r="I13">
        <v>0.13562386980108498</v>
      </c>
      <c r="J13">
        <v>0.108499095840868</v>
      </c>
      <c r="K13">
        <v>9.0415913200723327E-2</v>
      </c>
      <c r="L13">
        <v>7.2332730560578665E-2</v>
      </c>
      <c r="M13">
        <v>5.4249547920434002E-2</v>
      </c>
      <c r="N13">
        <v>3.6166365280289332E-2</v>
      </c>
      <c r="O13">
        <v>2.4044579963526248E-2</v>
      </c>
      <c r="P13">
        <v>1.5985621478459579E-2</v>
      </c>
      <c r="Q13">
        <v>1.0627762865486634E-2</v>
      </c>
      <c r="R13">
        <v>7.0656836005540645E-3</v>
      </c>
      <c r="S13">
        <v>4.6974970532382768E-3</v>
      </c>
      <c r="T13">
        <v>3.1230493484667109E-3</v>
      </c>
    </row>
    <row r="14" spans="1:34" x14ac:dyDescent="0.25">
      <c r="A14" s="1" t="s">
        <v>30</v>
      </c>
      <c r="B14" s="1" t="s">
        <v>47</v>
      </c>
      <c r="C14" s="1" t="s">
        <v>31</v>
      </c>
      <c r="D14">
        <v>0.32610873907045018</v>
      </c>
      <c r="E14">
        <v>0.21680773261607192</v>
      </c>
      <c r="F14">
        <v>0.23377174044362928</v>
      </c>
      <c r="G14">
        <v>0.92664357881121651</v>
      </c>
      <c r="H14">
        <v>2.1812130071975013</v>
      </c>
      <c r="I14">
        <v>1.4501415932340631</v>
      </c>
      <c r="J14">
        <v>0.96410145799071689</v>
      </c>
      <c r="K14">
        <v>0.67873557584292254</v>
      </c>
      <c r="L14">
        <v>0.50202567811934928</v>
      </c>
      <c r="M14">
        <v>0.3337630549195077</v>
      </c>
      <c r="N14">
        <v>0.22189657159871234</v>
      </c>
      <c r="O14">
        <v>0.14752408261344871</v>
      </c>
      <c r="P14">
        <v>0.10396142277238332</v>
      </c>
      <c r="Q14">
        <v>0.44540800234787115</v>
      </c>
      <c r="R14">
        <v>1.7112260397830021</v>
      </c>
      <c r="S14">
        <v>1.1376789188062302</v>
      </c>
      <c r="T14">
        <v>4.2776275364218268</v>
      </c>
    </row>
    <row r="15" spans="1:34" x14ac:dyDescent="0.25">
      <c r="A15" s="1" t="s">
        <v>30</v>
      </c>
      <c r="B15" s="1" t="s">
        <v>47</v>
      </c>
      <c r="C15" s="1" t="s">
        <v>33</v>
      </c>
      <c r="G15">
        <v>4.8794365987607155E-2</v>
      </c>
      <c r="H15">
        <v>0.24089151359815947</v>
      </c>
      <c r="I15">
        <v>0.95303815360138022</v>
      </c>
      <c r="J15">
        <v>1.5782073425354191</v>
      </c>
      <c r="K15">
        <v>1.5173378418785965</v>
      </c>
      <c r="L15">
        <v>1.4765461121157324</v>
      </c>
      <c r="M15">
        <v>1.2770343580470165</v>
      </c>
      <c r="N15">
        <v>1.2770343580470165</v>
      </c>
      <c r="O15">
        <v>1.2770343580470165</v>
      </c>
      <c r="P15">
        <v>1.2770343580470165</v>
      </c>
      <c r="Q15">
        <v>1.2770343580470165</v>
      </c>
      <c r="R15">
        <v>0.84901411851211195</v>
      </c>
      <c r="S15">
        <v>0.56445229440440781</v>
      </c>
      <c r="T15">
        <v>0.37526630678033307</v>
      </c>
    </row>
    <row r="16" spans="1:34" x14ac:dyDescent="0.25">
      <c r="A16" s="1" t="s">
        <v>2</v>
      </c>
      <c r="B16" s="1" t="s">
        <v>30</v>
      </c>
      <c r="C16" s="1" t="s">
        <v>31</v>
      </c>
      <c r="D16">
        <v>2</v>
      </c>
      <c r="E16">
        <v>1.3562386980108498</v>
      </c>
      <c r="F16">
        <v>1.8346532385476872</v>
      </c>
      <c r="G16">
        <v>2.2603978300180829</v>
      </c>
      <c r="H16">
        <v>2.2603978300180829</v>
      </c>
      <c r="I16">
        <v>2.2603978300180829</v>
      </c>
      <c r="J16">
        <v>2.2603978300180829</v>
      </c>
      <c r="K16">
        <v>2.2603978300180829</v>
      </c>
      <c r="L16">
        <v>2.2603978300180829</v>
      </c>
      <c r="M16">
        <v>2.2603978300180829</v>
      </c>
      <c r="N16">
        <v>2.2603978300180829</v>
      </c>
      <c r="O16">
        <v>2.2603978300180829</v>
      </c>
      <c r="P16">
        <v>2.2603978300180829</v>
      </c>
      <c r="Q16">
        <v>2.2603978300180829</v>
      </c>
      <c r="R16">
        <v>2.2603978300180829</v>
      </c>
      <c r="S16">
        <v>8.4397950138304019</v>
      </c>
      <c r="T16">
        <v>31.348187962063697</v>
      </c>
    </row>
    <row r="17" spans="1:20" x14ac:dyDescent="0.25">
      <c r="A17" s="1" t="s">
        <v>3</v>
      </c>
      <c r="B17" s="1" t="s">
        <v>30</v>
      </c>
      <c r="C17" s="1" t="s">
        <v>31</v>
      </c>
      <c r="E17">
        <v>0.06</v>
      </c>
      <c r="F17">
        <v>0.28243327884711422</v>
      </c>
      <c r="G17">
        <v>1.1070426711584154</v>
      </c>
      <c r="H17">
        <v>4.1640521861572326</v>
      </c>
      <c r="I17">
        <v>6.7811934900542497</v>
      </c>
      <c r="J17">
        <v>6.7811934900542497</v>
      </c>
      <c r="K17">
        <v>6.7811934900542497</v>
      </c>
      <c r="L17">
        <v>6.7811934900542497</v>
      </c>
      <c r="M17">
        <v>6.7811934900542497</v>
      </c>
      <c r="N17">
        <v>6.7811934900542497</v>
      </c>
      <c r="O17">
        <v>6.7811934900542497</v>
      </c>
      <c r="P17">
        <v>6.7811934900542497</v>
      </c>
      <c r="Q17">
        <v>6.7811934900542497</v>
      </c>
      <c r="R17">
        <v>6.7811934900542497</v>
      </c>
      <c r="S17">
        <v>25.199385041491208</v>
      </c>
      <c r="T17">
        <v>93.479697328496883</v>
      </c>
    </row>
    <row r="18" spans="1:20" x14ac:dyDescent="0.25">
      <c r="A18" s="1" t="s">
        <v>4</v>
      </c>
      <c r="B18" s="1" t="s">
        <v>39</v>
      </c>
      <c r="C18" s="1" t="s">
        <v>31</v>
      </c>
      <c r="D18">
        <v>0.4270945931283906</v>
      </c>
      <c r="E18">
        <v>0.33156618355319795</v>
      </c>
      <c r="F18">
        <v>0.9041591320072333</v>
      </c>
      <c r="G18">
        <v>0.9041591320072333</v>
      </c>
      <c r="H18">
        <v>0.9041591320072333</v>
      </c>
      <c r="I18">
        <v>0.9041591320072333</v>
      </c>
      <c r="J18">
        <v>0.9041591320072333</v>
      </c>
      <c r="K18">
        <v>0.9041591320072333</v>
      </c>
      <c r="L18">
        <v>0.9041591320072333</v>
      </c>
      <c r="M18">
        <v>0.9041591320072333</v>
      </c>
      <c r="N18">
        <v>0.9041591320072333</v>
      </c>
      <c r="O18">
        <v>0.9041591320072333</v>
      </c>
      <c r="P18">
        <v>0.9041591320072333</v>
      </c>
      <c r="Q18">
        <v>0.9041591320072333</v>
      </c>
      <c r="R18">
        <v>0.9041591320072333</v>
      </c>
      <c r="S18">
        <v>1.1646588095012731</v>
      </c>
      <c r="T18">
        <v>0.9041591320072333</v>
      </c>
    </row>
    <row r="19" spans="1:20" x14ac:dyDescent="0.25">
      <c r="A19" s="1" t="s">
        <v>5</v>
      </c>
      <c r="B19" s="1" t="s">
        <v>535</v>
      </c>
      <c r="C19" s="1" t="s">
        <v>31</v>
      </c>
      <c r="E19">
        <v>0.06</v>
      </c>
      <c r="F19">
        <v>0.28243327884711422</v>
      </c>
      <c r="G19">
        <v>1.1070426711584154</v>
      </c>
      <c r="H19">
        <v>4.1640521861572326</v>
      </c>
      <c r="I19">
        <v>5.0632911392405058</v>
      </c>
      <c r="J19">
        <v>5.0632911392405058</v>
      </c>
      <c r="K19">
        <v>5.0632911392405058</v>
      </c>
      <c r="L19">
        <v>5.0632911392405058</v>
      </c>
      <c r="M19">
        <v>5.0632911392405058</v>
      </c>
      <c r="N19">
        <v>5.0632911392405058</v>
      </c>
      <c r="O19">
        <v>5.0632911392405058</v>
      </c>
      <c r="P19">
        <v>5.0632911392405058</v>
      </c>
      <c r="Q19">
        <v>5.0632911392405058</v>
      </c>
      <c r="R19">
        <v>5.0632911392405058</v>
      </c>
      <c r="S19">
        <v>18.830740830980101</v>
      </c>
      <c r="T19">
        <v>69.869723769252275</v>
      </c>
    </row>
    <row r="20" spans="1:20" x14ac:dyDescent="0.25">
      <c r="A20" s="1" t="s">
        <v>6</v>
      </c>
      <c r="B20" s="1" t="s">
        <v>39</v>
      </c>
      <c r="C20" s="1" t="s">
        <v>32</v>
      </c>
      <c r="F20">
        <v>1.8268106579886527E-2</v>
      </c>
      <c r="G20">
        <v>0.12772391408154504</v>
      </c>
      <c r="H20">
        <v>0.53350081660575277</v>
      </c>
      <c r="I20">
        <v>2.0378055984205092</v>
      </c>
      <c r="J20">
        <v>2.3833994340274387</v>
      </c>
      <c r="K20">
        <v>2.6941341881190293</v>
      </c>
      <c r="L20">
        <v>2.9183720093131296</v>
      </c>
      <c r="M20">
        <v>3.1998800133722414</v>
      </c>
      <c r="N20">
        <v>3.4216897431734754</v>
      </c>
      <c r="O20">
        <v>3.1879128860057699</v>
      </c>
      <c r="P20">
        <v>3.1629091132779421</v>
      </c>
      <c r="Q20">
        <v>3.1610955357673496</v>
      </c>
      <c r="R20">
        <v>3.268706604908203</v>
      </c>
      <c r="S20">
        <v>3.5940755771051953</v>
      </c>
      <c r="T20">
        <v>3.3797925725463305</v>
      </c>
    </row>
    <row r="21" spans="1:20" x14ac:dyDescent="0.25">
      <c r="A21" s="1" t="s">
        <v>6</v>
      </c>
      <c r="B21" s="1" t="s">
        <v>38</v>
      </c>
      <c r="C21" s="1" t="s">
        <v>32</v>
      </c>
      <c r="I21">
        <v>5.033583407860711E-2</v>
      </c>
      <c r="J21">
        <v>0.24660607696014816</v>
      </c>
      <c r="K21">
        <v>0.97422330469782581</v>
      </c>
      <c r="L21">
        <v>3.6716613998868102</v>
      </c>
      <c r="M21">
        <v>13.67166139988681</v>
      </c>
      <c r="N21">
        <v>23.671661399886808</v>
      </c>
      <c r="O21">
        <v>28.485249148338411</v>
      </c>
      <c r="P21">
        <v>27.816059590487086</v>
      </c>
      <c r="Q21">
        <v>27.95922253761211</v>
      </c>
      <c r="R21">
        <v>18.726501205606233</v>
      </c>
      <c r="S21">
        <v>28.726501205606233</v>
      </c>
      <c r="T21">
        <v>38.72650120560624</v>
      </c>
    </row>
    <row r="22" spans="1:20" x14ac:dyDescent="0.25">
      <c r="A22" s="1" t="s">
        <v>6</v>
      </c>
      <c r="B22" s="1" t="s">
        <v>45</v>
      </c>
      <c r="C22" s="1" t="s">
        <v>31</v>
      </c>
      <c r="E22">
        <v>4.2473924050632911E-2</v>
      </c>
      <c r="F22">
        <v>0.20805973020564575</v>
      </c>
      <c r="G22">
        <v>0.82896587149142031</v>
      </c>
      <c r="H22">
        <v>1.0468584579976985</v>
      </c>
      <c r="I22">
        <v>1.07596915995397</v>
      </c>
      <c r="J22">
        <v>1.1121783659378597</v>
      </c>
      <c r="K22">
        <v>1.1430787111622558</v>
      </c>
      <c r="L22">
        <v>1.1021944764096665</v>
      </c>
      <c r="M22">
        <v>1.0659894131185272</v>
      </c>
      <c r="N22">
        <v>1.0659894131185272</v>
      </c>
      <c r="O22">
        <v>1.0659894131185272</v>
      </c>
      <c r="P22">
        <v>1.0659894131185272</v>
      </c>
      <c r="Q22">
        <v>1.0659894131185272</v>
      </c>
      <c r="R22">
        <v>1.0659894131185272</v>
      </c>
      <c r="S22">
        <v>0.70870455146262334</v>
      </c>
      <c r="T22">
        <v>0.4711699150880701</v>
      </c>
    </row>
    <row r="23" spans="1:20" x14ac:dyDescent="0.25">
      <c r="A23" s="1" t="s">
        <v>6</v>
      </c>
      <c r="B23" s="1" t="s">
        <v>46</v>
      </c>
      <c r="C23" s="1" t="s">
        <v>31</v>
      </c>
      <c r="E23">
        <v>5.7053544303797443E-2</v>
      </c>
      <c r="F23">
        <v>0.27151011548904602</v>
      </c>
      <c r="G23">
        <v>1.0665480871397861</v>
      </c>
      <c r="H23">
        <v>3.5126265822784815</v>
      </c>
      <c r="I23">
        <v>3.9986215189873415</v>
      </c>
      <c r="J23">
        <v>4.4018702531645566</v>
      </c>
      <c r="K23">
        <v>4.525730379746836</v>
      </c>
      <c r="L23">
        <v>4.4841424050632899</v>
      </c>
      <c r="M23">
        <v>4.1329417721518995</v>
      </c>
      <c r="N23">
        <v>4.1329417721518995</v>
      </c>
      <c r="O23">
        <v>4.1329417721518995</v>
      </c>
      <c r="P23">
        <v>4.1329417721518995</v>
      </c>
      <c r="Q23">
        <v>4.1329417721518995</v>
      </c>
      <c r="R23">
        <v>4.1329417721518995</v>
      </c>
      <c r="S23">
        <v>2.7477145727791319</v>
      </c>
      <c r="T23">
        <v>1.8267703223730107</v>
      </c>
    </row>
    <row r="24" spans="1:20" x14ac:dyDescent="0.25">
      <c r="A24" s="1" t="s">
        <v>6</v>
      </c>
      <c r="B24" s="1" t="s">
        <v>535</v>
      </c>
      <c r="C24" s="1" t="s">
        <v>31</v>
      </c>
      <c r="E24">
        <v>3.6463519810110041E-2</v>
      </c>
      <c r="F24">
        <v>0.19517833782782465</v>
      </c>
      <c r="G24">
        <v>0.78356929404954645</v>
      </c>
      <c r="H24">
        <v>2.96486478798932</v>
      </c>
      <c r="I24">
        <v>3.7189554592686638</v>
      </c>
      <c r="J24">
        <v>6.2480394099922156</v>
      </c>
      <c r="K24">
        <v>12.605005410606944</v>
      </c>
      <c r="L24">
        <v>17.278150083677442</v>
      </c>
      <c r="M24">
        <v>32.29340847001076</v>
      </c>
      <c r="N24">
        <v>35.443106633188279</v>
      </c>
      <c r="O24">
        <v>32.123475261406874</v>
      </c>
      <c r="P24">
        <v>31.768421688671712</v>
      </c>
      <c r="Q24">
        <v>31.742668888021296</v>
      </c>
      <c r="R24">
        <v>35.074334863924413</v>
      </c>
      <c r="S24">
        <v>130.08832178607267</v>
      </c>
      <c r="T24">
        <v>482.32619924324376</v>
      </c>
    </row>
    <row r="25" spans="1:20" x14ac:dyDescent="0.25">
      <c r="A25" s="1" t="s">
        <v>7</v>
      </c>
      <c r="B25" s="1" t="s">
        <v>44</v>
      </c>
      <c r="C25" s="1" t="s">
        <v>31</v>
      </c>
      <c r="D25">
        <v>3.4177215189873413</v>
      </c>
      <c r="E25">
        <v>4.1455696202531644</v>
      </c>
      <c r="F25">
        <v>3.9164108079353781</v>
      </c>
      <c r="G25">
        <v>5.3184178610302455</v>
      </c>
      <c r="H25">
        <v>5.3549824310204297</v>
      </c>
      <c r="I25">
        <v>4.807168587175477</v>
      </c>
      <c r="J25">
        <v>3.682637344208628</v>
      </c>
      <c r="K25">
        <v>2.4483374929509623</v>
      </c>
      <c r="L25">
        <v>1.6277346692354107</v>
      </c>
      <c r="M25">
        <v>1.0821711308425317</v>
      </c>
      <c r="N25">
        <v>0.71946268551194359</v>
      </c>
      <c r="O25">
        <v>0.4783222737064296</v>
      </c>
      <c r="P25">
        <v>0.31800425808169369</v>
      </c>
      <c r="Q25">
        <v>0.21141960915697394</v>
      </c>
      <c r="R25">
        <v>0.1405586560561238</v>
      </c>
      <c r="S25">
        <v>0.58108204561512333</v>
      </c>
      <c r="T25">
        <v>2.2141997447560047</v>
      </c>
    </row>
    <row r="26" spans="1:20" x14ac:dyDescent="0.25">
      <c r="A26" s="1" t="s">
        <v>8</v>
      </c>
      <c r="B26" s="1" t="s">
        <v>44</v>
      </c>
      <c r="C26" s="1" t="s">
        <v>31</v>
      </c>
      <c r="I26">
        <v>1.1285551163915634E-2</v>
      </c>
      <c r="J26">
        <v>0.10183803581644368</v>
      </c>
      <c r="K26">
        <v>0.43753613696669041</v>
      </c>
      <c r="L26">
        <v>1.6820432926600168</v>
      </c>
      <c r="M26">
        <v>1.1182772761109825</v>
      </c>
      <c r="N26">
        <v>0.74346722924625985</v>
      </c>
      <c r="O26">
        <v>0.49428127779308834</v>
      </c>
      <c r="P26">
        <v>0.32861432483642616</v>
      </c>
      <c r="Q26">
        <v>0.2184735278055685</v>
      </c>
      <c r="R26">
        <v>0.14524833138533855</v>
      </c>
      <c r="S26">
        <v>0.59846770995188425</v>
      </c>
      <c r="T26">
        <v>2.2786522501453557</v>
      </c>
    </row>
    <row r="27" spans="1:20" x14ac:dyDescent="0.25">
      <c r="A27" s="1" t="s">
        <v>35</v>
      </c>
      <c r="B27" s="1" t="s">
        <v>39</v>
      </c>
      <c r="C27" s="1" t="s">
        <v>31</v>
      </c>
      <c r="D27">
        <v>0.170728393516063</v>
      </c>
      <c r="E27">
        <v>0.11350580789987842</v>
      </c>
      <c r="F27">
        <v>7.5462365466421086E-2</v>
      </c>
      <c r="G27">
        <v>5.0169843351194732E-2</v>
      </c>
      <c r="H27">
        <v>3.3354549202455459E-2</v>
      </c>
      <c r="I27">
        <v>2.2175192868576672E-2</v>
      </c>
      <c r="J27">
        <v>1.4742791928435759E-2</v>
      </c>
      <c r="K27">
        <v>9.8014892196561666E-3</v>
      </c>
      <c r="L27">
        <v>6.5163499145462871E-3</v>
      </c>
      <c r="M27">
        <v>4.3322820907307985E-3</v>
      </c>
      <c r="N27">
        <v>2.8802425222393267E-3</v>
      </c>
      <c r="O27">
        <v>1.9148792283551804E-3</v>
      </c>
      <c r="P27">
        <v>1.2730742049927456E-3</v>
      </c>
      <c r="Q27">
        <v>8.4638127951811124E-4</v>
      </c>
      <c r="R27">
        <v>5.6270189711588514E-4</v>
      </c>
      <c r="S27">
        <v>3.7410258553697217E-4</v>
      </c>
      <c r="T27">
        <v>2.487156080737811E-4</v>
      </c>
    </row>
    <row r="28" spans="1:20" x14ac:dyDescent="0.25">
      <c r="A28" s="1" t="s">
        <v>35</v>
      </c>
      <c r="B28" s="1" t="s">
        <v>39</v>
      </c>
      <c r="C28" s="1" t="s">
        <v>32</v>
      </c>
      <c r="D28">
        <v>2.2739316855756975E-2</v>
      </c>
      <c r="E28">
        <v>1.5117839965858875E-2</v>
      </c>
      <c r="F28">
        <v>1.0050833394999615E-2</v>
      </c>
      <c r="G28">
        <v>6.6821220599089992E-3</v>
      </c>
      <c r="H28">
        <v>4.4424928231062569E-3</v>
      </c>
      <c r="I28">
        <v>2.9535142139590566E-3</v>
      </c>
      <c r="J28">
        <v>1.9635926403047651E-3</v>
      </c>
      <c r="K28">
        <v>1.3054604710673278E-3</v>
      </c>
      <c r="L28">
        <v>8.6791272616239788E-4</v>
      </c>
      <c r="M28">
        <v>5.7701670554511655E-4</v>
      </c>
      <c r="N28">
        <v>3.8361953735869148E-4</v>
      </c>
      <c r="O28">
        <v>2.5504278824001886E-4</v>
      </c>
      <c r="P28">
        <v>1.6956076919623388E-4</v>
      </c>
      <c r="Q28">
        <v>1.1272953314547864E-4</v>
      </c>
      <c r="R28">
        <v>7.4946272675199813E-5</v>
      </c>
      <c r="S28">
        <v>4.982672802039088E-5</v>
      </c>
      <c r="T28">
        <v>3.312643493262804E-5</v>
      </c>
    </row>
    <row r="29" spans="1:20" x14ac:dyDescent="0.25">
      <c r="A29" s="1" t="s">
        <v>35</v>
      </c>
      <c r="B29" s="1" t="s">
        <v>47</v>
      </c>
      <c r="C29" s="1" t="s">
        <v>31</v>
      </c>
      <c r="T29">
        <v>4.4472998233591146E-2</v>
      </c>
    </row>
    <row r="30" spans="1:20" x14ac:dyDescent="0.25">
      <c r="A30" s="1" t="s">
        <v>35</v>
      </c>
      <c r="B30" s="1" t="s">
        <v>48</v>
      </c>
      <c r="C30" s="1" t="s">
        <v>31</v>
      </c>
      <c r="D30">
        <v>0.61295343741682973</v>
      </c>
      <c r="E30">
        <v>0.40751144953788232</v>
      </c>
      <c r="F30">
        <v>0.42036828764189127</v>
      </c>
      <c r="G30">
        <v>0.35810510401116513</v>
      </c>
      <c r="H30">
        <v>0.23807996026175346</v>
      </c>
      <c r="I30">
        <v>0.15828332755757329</v>
      </c>
      <c r="J30">
        <v>0.10523192189360761</v>
      </c>
      <c r="K30">
        <v>6.9961616022978873E-2</v>
      </c>
      <c r="L30">
        <v>4.6512765598782264E-2</v>
      </c>
      <c r="M30">
        <v>3.0923204560293207E-2</v>
      </c>
      <c r="N30">
        <v>2.0558755601124131E-2</v>
      </c>
      <c r="O30">
        <v>1.3668131679000387E-2</v>
      </c>
      <c r="P30">
        <v>9.0870200132287648E-3</v>
      </c>
      <c r="Q30">
        <v>6.0413474687024014E-3</v>
      </c>
      <c r="R30">
        <v>4.0164849625579984E-3</v>
      </c>
      <c r="S30">
        <v>2.6702902850776582E-3</v>
      </c>
      <c r="T30">
        <v>1.7752961290906756E-3</v>
      </c>
    </row>
    <row r="31" spans="1:20" x14ac:dyDescent="0.25">
      <c r="A31" s="1" t="s">
        <v>35</v>
      </c>
      <c r="B31" s="1" t="s">
        <v>48</v>
      </c>
      <c r="C31" s="1" t="s">
        <v>33</v>
      </c>
      <c r="I31">
        <v>2.2675204364838004E-2</v>
      </c>
      <c r="J31">
        <v>0.11544681104990416</v>
      </c>
      <c r="K31">
        <v>0.12942744379876092</v>
      </c>
      <c r="L31">
        <v>0.13720718636050244</v>
      </c>
      <c r="M31">
        <v>9.121981538502992E-2</v>
      </c>
      <c r="N31">
        <v>6.0645910317087499E-2</v>
      </c>
      <c r="O31">
        <v>4.0319380418213438E-2</v>
      </c>
      <c r="P31">
        <v>2.6805639964984942E-2</v>
      </c>
      <c r="Q31">
        <v>1.7821264277360058E-2</v>
      </c>
      <c r="R31">
        <v>1.1848158106218455E-2</v>
      </c>
      <c r="S31">
        <v>7.8770421854012836E-3</v>
      </c>
      <c r="T31">
        <v>5.2369147199365874E-3</v>
      </c>
    </row>
    <row r="32" spans="1:20" x14ac:dyDescent="0.25">
      <c r="A32" s="1" t="s">
        <v>35</v>
      </c>
      <c r="B32" s="1" t="s">
        <v>49</v>
      </c>
      <c r="C32" s="1" t="s">
        <v>31</v>
      </c>
      <c r="D32">
        <v>4.5211215447341774E-2</v>
      </c>
      <c r="E32">
        <v>0.1124367088607595</v>
      </c>
      <c r="F32">
        <v>0.13034810126582275</v>
      </c>
      <c r="G32">
        <v>0.14136075949367091</v>
      </c>
      <c r="H32">
        <v>0.14329113924050635</v>
      </c>
      <c r="I32">
        <v>0.14313291139240508</v>
      </c>
      <c r="J32">
        <v>0.14186708860759492</v>
      </c>
      <c r="K32">
        <v>0.13395569620253162</v>
      </c>
      <c r="L32">
        <v>0.12278481012658227</v>
      </c>
      <c r="M32">
        <v>0.10806962025316458</v>
      </c>
      <c r="N32">
        <v>7.1848210503511881E-2</v>
      </c>
      <c r="O32">
        <v>4.7767035180322034E-2</v>
      </c>
      <c r="P32">
        <v>3.1757083912432253E-2</v>
      </c>
      <c r="Q32">
        <v>2.1113145808905616E-2</v>
      </c>
      <c r="R32">
        <v>1.4036708382207627E-2</v>
      </c>
      <c r="S32">
        <v>9.8323641780075199E-3</v>
      </c>
      <c r="T32">
        <v>6.5368765944931453E-3</v>
      </c>
    </row>
    <row r="33" spans="1:20" x14ac:dyDescent="0.25">
      <c r="A33" s="1" t="s">
        <v>9</v>
      </c>
      <c r="B33" s="1" t="s">
        <v>36</v>
      </c>
      <c r="C33" s="1" t="s">
        <v>31</v>
      </c>
      <c r="D33">
        <v>3.7974683544303791</v>
      </c>
      <c r="E33">
        <v>5.2531645569620249</v>
      </c>
      <c r="F33">
        <v>5.6255071604908489</v>
      </c>
      <c r="G33">
        <v>3.8102890783385859</v>
      </c>
      <c r="H33">
        <v>2.6501504865968184</v>
      </c>
      <c r="I33">
        <v>3.1298418065752283</v>
      </c>
      <c r="J33">
        <v>6.1389148413333734</v>
      </c>
      <c r="K33">
        <v>8.4472619527181401</v>
      </c>
      <c r="L33">
        <v>6.3990680248209522</v>
      </c>
      <c r="M33">
        <v>4.25430926283064</v>
      </c>
      <c r="N33">
        <v>2.8284036415307527</v>
      </c>
      <c r="O33">
        <v>1.8804150486468503</v>
      </c>
      <c r="P33">
        <v>1.2501612935499717</v>
      </c>
      <c r="Q33">
        <v>0.83114802820537215</v>
      </c>
      <c r="R33">
        <v>0.55257433449091586</v>
      </c>
      <c r="S33">
        <v>2.1085153504596077</v>
      </c>
      <c r="T33">
        <v>7.8767330483700437</v>
      </c>
    </row>
    <row r="34" spans="1:20" x14ac:dyDescent="0.25">
      <c r="A34" s="1" t="s">
        <v>10</v>
      </c>
      <c r="B34" s="1" t="s">
        <v>36</v>
      </c>
      <c r="C34" s="1" t="s">
        <v>31</v>
      </c>
      <c r="S34">
        <v>0.06</v>
      </c>
      <c r="T34">
        <v>0.28243327884711422</v>
      </c>
    </row>
    <row r="35" spans="1:20" x14ac:dyDescent="0.25">
      <c r="A35" s="1" t="s">
        <v>36</v>
      </c>
      <c r="B35" s="1" t="s">
        <v>39</v>
      </c>
      <c r="C35" s="1" t="s">
        <v>31</v>
      </c>
      <c r="D35">
        <v>1.0938793670886076</v>
      </c>
      <c r="E35">
        <v>1.5596745027124772</v>
      </c>
      <c r="F35">
        <v>1.6959831822442257</v>
      </c>
      <c r="G35">
        <v>1.1275449696486823</v>
      </c>
      <c r="H35">
        <v>0.74962869437049029</v>
      </c>
      <c r="I35">
        <v>0.49837762089320009</v>
      </c>
      <c r="J35">
        <v>0.3313377074175991</v>
      </c>
      <c r="K35">
        <v>0.22028412142582302</v>
      </c>
      <c r="L35">
        <v>0.14645207311460176</v>
      </c>
      <c r="M35">
        <v>9.7366117815200687E-2</v>
      </c>
      <c r="N35">
        <v>6.4732172763338897E-2</v>
      </c>
      <c r="O35">
        <v>4.3036061051707833E-2</v>
      </c>
      <c r="P35">
        <v>2.861177791169808E-2</v>
      </c>
      <c r="Q35">
        <v>1.9022043729437631E-2</v>
      </c>
      <c r="R35">
        <v>1.2646475474587618E-2</v>
      </c>
      <c r="S35">
        <v>0.10688328342786897</v>
      </c>
      <c r="T35">
        <v>7.1059495064776823E-2</v>
      </c>
    </row>
    <row r="36" spans="1:20" x14ac:dyDescent="0.25">
      <c r="A36" s="1" t="s">
        <v>36</v>
      </c>
      <c r="B36" s="1" t="s">
        <v>39</v>
      </c>
      <c r="C36" s="1" t="s">
        <v>32</v>
      </c>
      <c r="D36">
        <v>9.075339808538814E-2</v>
      </c>
      <c r="E36">
        <v>6.0335820874294614E-2</v>
      </c>
      <c r="F36">
        <v>4.0113222836568305E-2</v>
      </c>
      <c r="G36">
        <v>2.6668579676550171E-2</v>
      </c>
      <c r="H36">
        <v>1.7730142124510215E-2</v>
      </c>
      <c r="I36">
        <v>1.1787577125142074E-2</v>
      </c>
      <c r="J36">
        <v>7.8367659720613211E-3</v>
      </c>
      <c r="K36">
        <v>5.2101377788540239E-3</v>
      </c>
      <c r="L36">
        <v>3.4638696333944238E-3</v>
      </c>
      <c r="M36">
        <v>2.3028935791005282E-3</v>
      </c>
      <c r="N36">
        <v>1.5310388086013059E-3</v>
      </c>
      <c r="O36">
        <v>1.0178845669276931E-3</v>
      </c>
      <c r="P36">
        <v>6.7672287976560535E-4</v>
      </c>
      <c r="Q36">
        <v>4.4990745599032686E-4</v>
      </c>
      <c r="R36">
        <v>2.9911315991827913E-4</v>
      </c>
      <c r="S36">
        <v>1.9886019056821684E-4</v>
      </c>
      <c r="T36">
        <v>1.3220874468923978E-4</v>
      </c>
    </row>
    <row r="37" spans="1:20" x14ac:dyDescent="0.25">
      <c r="A37" s="1" t="s">
        <v>36</v>
      </c>
      <c r="B37" s="1" t="s">
        <v>39</v>
      </c>
      <c r="C37" s="1" t="s">
        <v>33</v>
      </c>
      <c r="G37">
        <v>1.4307047125548457E-2</v>
      </c>
      <c r="H37">
        <v>0.11303939004593205</v>
      </c>
      <c r="I37">
        <v>0.47906203611324183</v>
      </c>
      <c r="J37">
        <v>1.8359889910640506</v>
      </c>
      <c r="K37">
        <v>2.9228058514357107</v>
      </c>
      <c r="L37">
        <v>2.3582358707123219</v>
      </c>
      <c r="M37">
        <v>1.567832170215385</v>
      </c>
      <c r="N37">
        <v>1.0423459945165696</v>
      </c>
      <c r="O37">
        <v>0.69298563514963341</v>
      </c>
      <c r="P37">
        <v>0.46071946652077522</v>
      </c>
      <c r="Q37">
        <v>0.30630133737960497</v>
      </c>
      <c r="R37">
        <v>0.20363912553780478</v>
      </c>
      <c r="S37">
        <v>0.13538593662230289</v>
      </c>
      <c r="T37">
        <v>9.000898912078388E-2</v>
      </c>
    </row>
    <row r="38" spans="1:20" x14ac:dyDescent="0.25">
      <c r="A38" s="1" t="s">
        <v>36</v>
      </c>
      <c r="B38" s="1" t="s">
        <v>39</v>
      </c>
      <c r="C38" s="1" t="s">
        <v>34</v>
      </c>
      <c r="H38">
        <v>2.3408931208924225E-3</v>
      </c>
      <c r="I38">
        <v>6.8678208871845919E-2</v>
      </c>
      <c r="J38">
        <v>0.31460531974519429</v>
      </c>
      <c r="K38">
        <v>0.63917554679067412</v>
      </c>
      <c r="L38">
        <v>0.42494476363415273</v>
      </c>
      <c r="M38">
        <v>0.28251714735767902</v>
      </c>
      <c r="N38">
        <v>0.187826619790605</v>
      </c>
      <c r="O38">
        <v>0.1248732667447613</v>
      </c>
      <c r="P38">
        <v>8.3019823094789474E-2</v>
      </c>
      <c r="Q38">
        <v>5.5194287827656958E-2</v>
      </c>
      <c r="R38">
        <v>3.6694963868134783E-2</v>
      </c>
      <c r="S38">
        <v>2.4396009556064926E-2</v>
      </c>
      <c r="T38">
        <v>1.6219263340832488E-2</v>
      </c>
    </row>
    <row r="39" spans="1:20" x14ac:dyDescent="0.25">
      <c r="A39" s="1" t="s">
        <v>36</v>
      </c>
      <c r="B39" s="1" t="s">
        <v>37</v>
      </c>
      <c r="C39" s="1" t="s">
        <v>31</v>
      </c>
      <c r="E39">
        <v>0.06</v>
      </c>
      <c r="F39">
        <v>3.9889958159490042E-2</v>
      </c>
      <c r="G39">
        <v>2.6520146032764438E-2</v>
      </c>
      <c r="H39">
        <v>1.7631458593842322E-2</v>
      </c>
      <c r="I39">
        <v>1.172196909331919E-2</v>
      </c>
      <c r="J39">
        <v>7.7931476113222995E-3</v>
      </c>
      <c r="K39">
        <v>5.1811388691062723E-3</v>
      </c>
      <c r="L39">
        <v>3.4445902117859464E-3</v>
      </c>
      <c r="M39">
        <v>2.2900759904121728E-3</v>
      </c>
      <c r="N39">
        <v>1.5225172573265717E-3</v>
      </c>
      <c r="O39">
        <v>1.0122191615309748E-3</v>
      </c>
      <c r="P39">
        <v>6.7295633336174462E-4</v>
      </c>
      <c r="Q39">
        <v>4.4740333301606381E-4</v>
      </c>
      <c r="R39">
        <v>2.9744833724045297E-4</v>
      </c>
      <c r="S39">
        <v>1.9775336211885923E-4</v>
      </c>
      <c r="T39">
        <v>1.3147288901366297E-4</v>
      </c>
    </row>
    <row r="40" spans="1:20" x14ac:dyDescent="0.25">
      <c r="A40" s="1" t="s">
        <v>36</v>
      </c>
      <c r="B40" s="1" t="s">
        <v>38</v>
      </c>
      <c r="C40" s="1" t="s">
        <v>31</v>
      </c>
      <c r="S40">
        <v>5.8118630275552481E-2</v>
      </c>
      <c r="T40">
        <v>3.8639162166310997E-2</v>
      </c>
    </row>
    <row r="41" spans="1:20" x14ac:dyDescent="0.25">
      <c r="A41" s="1" t="s">
        <v>36</v>
      </c>
      <c r="B41" s="1" t="s">
        <v>38</v>
      </c>
      <c r="C41" s="1" t="s">
        <v>33</v>
      </c>
      <c r="G41">
        <v>4.0510740494376692E-3</v>
      </c>
      <c r="H41">
        <v>2.6932862388844092E-3</v>
      </c>
      <c r="I41">
        <v>1.7905845896771565E-3</v>
      </c>
      <c r="J41">
        <v>1.6529526037723809E-2</v>
      </c>
      <c r="K41">
        <v>1.0989368367350068E-2</v>
      </c>
      <c r="L41">
        <v>7.3060907395469613E-3</v>
      </c>
      <c r="M41">
        <v>4.8573275651660995E-3</v>
      </c>
      <c r="N41">
        <v>3.2293098890235562E-3</v>
      </c>
      <c r="O41">
        <v>2.1469506059529518E-3</v>
      </c>
      <c r="P41">
        <v>1.4273628306992509E-3</v>
      </c>
      <c r="Q41">
        <v>9.4895739325007329E-4</v>
      </c>
      <c r="R41">
        <v>6.3089784519806946E-4</v>
      </c>
      <c r="S41">
        <v>4.1944147746439034E-4</v>
      </c>
      <c r="T41">
        <v>2.7885838310682029E-4</v>
      </c>
    </row>
    <row r="42" spans="1:20" x14ac:dyDescent="0.25">
      <c r="A42" s="1" t="s">
        <v>36</v>
      </c>
      <c r="B42" s="1" t="s">
        <v>45</v>
      </c>
      <c r="C42" s="1" t="s">
        <v>31</v>
      </c>
      <c r="D42">
        <v>8.0716736686236149E-2</v>
      </c>
      <c r="E42">
        <v>5.3663120819742255E-2</v>
      </c>
      <c r="F42">
        <v>3.5676994070119629E-2</v>
      </c>
      <c r="G42">
        <v>2.3719230011890774E-2</v>
      </c>
      <c r="H42">
        <v>1.5769318212494058E-2</v>
      </c>
      <c r="I42">
        <v>1.0483957395001206E-2</v>
      </c>
      <c r="J42">
        <v>6.9700770305412395E-3</v>
      </c>
      <c r="K42">
        <v>4.6339346852785441E-3</v>
      </c>
      <c r="L42">
        <v>3.0807910118261801E-3</v>
      </c>
      <c r="M42">
        <v>2.0482104093313223E-3</v>
      </c>
      <c r="N42">
        <v>1.3617171255009737E-3</v>
      </c>
      <c r="O42">
        <v>9.0531398602158159E-4</v>
      </c>
      <c r="P42">
        <v>6.0188228372670075E-4</v>
      </c>
      <c r="Q42">
        <v>4.0015098524660684E-4</v>
      </c>
      <c r="R42">
        <v>2.6603343431609778E-4</v>
      </c>
      <c r="S42">
        <v>1.7686770939824307E-4</v>
      </c>
      <c r="T42">
        <v>1.1758742546101268E-4</v>
      </c>
    </row>
    <row r="43" spans="1:20" x14ac:dyDescent="0.25">
      <c r="A43" s="1" t="s">
        <v>36</v>
      </c>
      <c r="B43" s="1" t="s">
        <v>46</v>
      </c>
      <c r="C43" s="1" t="s">
        <v>31</v>
      </c>
      <c r="D43">
        <v>1652.1084711194658</v>
      </c>
      <c r="E43">
        <v>1098.3756297982427</v>
      </c>
      <c r="F43">
        <v>730.23596526759047</v>
      </c>
      <c r="G43">
        <v>702.53393539219724</v>
      </c>
      <c r="H43">
        <v>467.06748814027719</v>
      </c>
      <c r="I43">
        <v>310.52170932622948</v>
      </c>
      <c r="J43">
        <v>206.44496654394374</v>
      </c>
      <c r="K43">
        <v>137.25135129458729</v>
      </c>
      <c r="L43">
        <v>91.249177674575947</v>
      </c>
      <c r="M43">
        <v>60.665431325445127</v>
      </c>
      <c r="N43">
        <v>40.33235862165705</v>
      </c>
      <c r="O43">
        <v>26.81426829819079</v>
      </c>
      <c r="P43">
        <v>17.827000674869517</v>
      </c>
      <c r="Q43">
        <v>11.851971850495763</v>
      </c>
      <c r="R43">
        <v>7.8795776870621639</v>
      </c>
      <c r="S43">
        <v>5.2386004041893512</v>
      </c>
      <c r="T43">
        <v>3.4827925156233479</v>
      </c>
    </row>
    <row r="44" spans="1:20" x14ac:dyDescent="0.25">
      <c r="A44" s="1" t="s">
        <v>36</v>
      </c>
      <c r="B44" s="1" t="s">
        <v>47</v>
      </c>
      <c r="C44" s="1" t="s">
        <v>31</v>
      </c>
      <c r="D44">
        <v>0.75374930509458593</v>
      </c>
      <c r="E44">
        <v>1.8152679814750965</v>
      </c>
      <c r="F44">
        <v>3.0923765416540197</v>
      </c>
      <c r="G44">
        <v>2.0559128476661228</v>
      </c>
      <c r="H44">
        <v>1.366837957882661</v>
      </c>
      <c r="I44">
        <v>0.90871848251236942</v>
      </c>
      <c r="J44">
        <v>0.97946918702004782</v>
      </c>
      <c r="K44">
        <v>0.96012518365074839</v>
      </c>
      <c r="L44">
        <v>0.63832255672835081</v>
      </c>
      <c r="M44">
        <v>0.42437766800254378</v>
      </c>
      <c r="N44">
        <v>0.28214012367405716</v>
      </c>
      <c r="O44">
        <v>0.18757596214119149</v>
      </c>
      <c r="P44">
        <v>0.12470662135897029</v>
      </c>
      <c r="Q44">
        <v>8.2909031803678215E-2</v>
      </c>
      <c r="R44">
        <v>5.5120630161542561E-2</v>
      </c>
      <c r="S44">
        <v>0.20678301439898439</v>
      </c>
      <c r="T44">
        <v>0.30913570730954193</v>
      </c>
    </row>
    <row r="45" spans="1:20" x14ac:dyDescent="0.25">
      <c r="A45" s="1" t="s">
        <v>36</v>
      </c>
      <c r="B45" s="1" t="s">
        <v>47</v>
      </c>
      <c r="C45" s="1" t="s">
        <v>33</v>
      </c>
      <c r="H45">
        <v>5.7977982828161891E-2</v>
      </c>
      <c r="I45">
        <v>0.27493721369016222</v>
      </c>
      <c r="J45">
        <v>0.18278723250978909</v>
      </c>
      <c r="K45">
        <v>0.12152291761507443</v>
      </c>
      <c r="L45">
        <v>8.0792401651407914E-2</v>
      </c>
      <c r="M45">
        <v>5.3713425357989605E-2</v>
      </c>
      <c r="N45">
        <v>3.5710438168884952E-2</v>
      </c>
      <c r="O45">
        <v>2.3741464740231286E-2</v>
      </c>
      <c r="P45">
        <v>1.5784100585547238E-2</v>
      </c>
      <c r="Q45">
        <v>1.0493785199044361E-2</v>
      </c>
      <c r="R45">
        <v>6.9766108754092584E-3</v>
      </c>
      <c r="S45">
        <v>4.6382785985853098E-3</v>
      </c>
      <c r="T45">
        <v>3.0836789871604357E-3</v>
      </c>
    </row>
    <row r="46" spans="1:20" x14ac:dyDescent="0.25">
      <c r="A46" s="1" t="s">
        <v>36</v>
      </c>
      <c r="B46" s="1" t="s">
        <v>49</v>
      </c>
      <c r="C46" s="1" t="s">
        <v>31</v>
      </c>
      <c r="D46">
        <v>74.183332508189125</v>
      </c>
      <c r="E46">
        <v>49.319500498053365</v>
      </c>
      <c r="F46">
        <v>32.789213521904955</v>
      </c>
      <c r="G46">
        <v>21.799339257856232</v>
      </c>
      <c r="H46">
        <v>14.492912181673566</v>
      </c>
      <c r="I46">
        <v>9.6353610089353694</v>
      </c>
      <c r="J46">
        <v>6.4059024583002282</v>
      </c>
      <c r="K46">
        <v>4.2588530172561754</v>
      </c>
      <c r="L46">
        <v>2.8314244777627797</v>
      </c>
      <c r="M46">
        <v>1.8824233991618873</v>
      </c>
      <c r="N46">
        <v>1.2514965105168785</v>
      </c>
      <c r="O46">
        <v>0.83203572402110126</v>
      </c>
      <c r="P46">
        <v>0.55316450364004566</v>
      </c>
      <c r="Q46">
        <v>0.36776181509194167</v>
      </c>
      <c r="R46">
        <v>0.24450005694459448</v>
      </c>
      <c r="S46">
        <v>0.16255161735854678</v>
      </c>
      <c r="T46">
        <v>0.10806962025316458</v>
      </c>
    </row>
    <row r="47" spans="1:20" x14ac:dyDescent="0.25">
      <c r="A47" s="1" t="s">
        <v>11</v>
      </c>
      <c r="B47" s="1" t="s">
        <v>39</v>
      </c>
      <c r="C47" s="1" t="s">
        <v>31</v>
      </c>
      <c r="D47">
        <v>0.43942133815551537</v>
      </c>
      <c r="E47">
        <v>0.43942133815551537</v>
      </c>
      <c r="F47">
        <v>0.43942133815551537</v>
      </c>
      <c r="G47">
        <v>0.43942133815551537</v>
      </c>
      <c r="H47">
        <v>0.43942133815551537</v>
      </c>
      <c r="I47">
        <v>0.43942133815551537</v>
      </c>
      <c r="J47">
        <v>0.43942133815551537</v>
      </c>
      <c r="K47">
        <v>0.43942133815551537</v>
      </c>
      <c r="L47">
        <v>0.43942133815551537</v>
      </c>
      <c r="M47">
        <v>0.43942133815551537</v>
      </c>
      <c r="N47">
        <v>0.43942133815551537</v>
      </c>
      <c r="O47">
        <v>0.43942133815551537</v>
      </c>
      <c r="P47">
        <v>0.43942133815551537</v>
      </c>
      <c r="Q47">
        <v>0.43942133815551537</v>
      </c>
      <c r="R47">
        <v>0.43942133815551537</v>
      </c>
      <c r="S47">
        <v>0.6609503119535981</v>
      </c>
      <c r="T47">
        <v>0.43942133815551537</v>
      </c>
    </row>
    <row r="48" spans="1:20" x14ac:dyDescent="0.25">
      <c r="A48" s="1" t="s">
        <v>40</v>
      </c>
      <c r="B48" s="1" t="s">
        <v>41</v>
      </c>
      <c r="C48" s="1" t="s">
        <v>31</v>
      </c>
      <c r="D48">
        <v>0.41667721518987344</v>
      </c>
      <c r="E48">
        <v>0.47307501997165857</v>
      </c>
      <c r="F48">
        <v>0.5072322597024338</v>
      </c>
      <c r="G48">
        <v>0.34646179582163106</v>
      </c>
      <c r="H48">
        <v>0.2485965747618441</v>
      </c>
      <c r="I48">
        <v>0.16707872227522136</v>
      </c>
      <c r="J48">
        <v>0.67939780035439779</v>
      </c>
      <c r="K48">
        <v>1.1026819620253165</v>
      </c>
      <c r="L48">
        <v>1.3901582278481013</v>
      </c>
      <c r="M48">
        <v>1.0430275862524101</v>
      </c>
      <c r="N48">
        <v>0.6934387795800423</v>
      </c>
      <c r="O48">
        <v>0.46102073172692876</v>
      </c>
      <c r="P48">
        <v>0.30650162832074457</v>
      </c>
      <c r="Q48">
        <v>0.20377228549216786</v>
      </c>
      <c r="R48">
        <v>0.1354744657057706</v>
      </c>
      <c r="S48">
        <v>9.0067846144707642E-2</v>
      </c>
      <c r="T48">
        <v>0.39390143894441226</v>
      </c>
    </row>
    <row r="49" spans="1:20" x14ac:dyDescent="0.25">
      <c r="A49" s="1" t="s">
        <v>40</v>
      </c>
      <c r="B49" s="1" t="s">
        <v>42</v>
      </c>
      <c r="C49" s="1" t="s">
        <v>31</v>
      </c>
      <c r="D49">
        <v>173.87989351860517</v>
      </c>
      <c r="E49">
        <v>115.60102795389575</v>
      </c>
      <c r="F49">
        <v>76.855336137915685</v>
      </c>
      <c r="G49">
        <v>51.095935714583334</v>
      </c>
      <c r="H49">
        <v>33.970245629578706</v>
      </c>
      <c r="I49">
        <v>22.584527947191571</v>
      </c>
      <c r="J49">
        <v>15.01493124775509</v>
      </c>
      <c r="K49">
        <v>9.9824163206761707</v>
      </c>
      <c r="L49">
        <v>6.6366361560397173</v>
      </c>
      <c r="M49">
        <v>4.4122523097363864</v>
      </c>
      <c r="N49">
        <v>2.9334093337416296</v>
      </c>
      <c r="O49">
        <v>1.9502262597935196</v>
      </c>
      <c r="P49">
        <v>1.296574065078371</v>
      </c>
      <c r="Q49">
        <v>0.86200475344426908</v>
      </c>
      <c r="R49">
        <v>0.57308889246955708</v>
      </c>
      <c r="S49">
        <v>2.1845673570477473</v>
      </c>
      <c r="T49">
        <v>8.1586746681750828</v>
      </c>
    </row>
    <row r="50" spans="1:20" x14ac:dyDescent="0.25">
      <c r="A50" s="1" t="s">
        <v>40</v>
      </c>
      <c r="B50" s="1" t="s">
        <v>45</v>
      </c>
      <c r="C50" s="1" t="s">
        <v>31</v>
      </c>
      <c r="D50">
        <v>0.32642239440476201</v>
      </c>
      <c r="E50">
        <v>0.21701626091877524</v>
      </c>
      <c r="F50">
        <v>0.14427949279964866</v>
      </c>
      <c r="G50">
        <v>9.5921715517507181E-2</v>
      </c>
      <c r="H50">
        <v>6.3771886976331141E-2</v>
      </c>
      <c r="I50">
        <v>4.2397631720626293E-2</v>
      </c>
      <c r="J50">
        <v>2.8187329256620847E-2</v>
      </c>
      <c r="K50">
        <v>1.8739856411239587E-2</v>
      </c>
      <c r="L50">
        <v>1.245886813598664E-2</v>
      </c>
      <c r="M50">
        <v>8.2830621443185145E-3</v>
      </c>
      <c r="N50">
        <v>5.5068500394886907E-3</v>
      </c>
      <c r="O50">
        <v>3.6611336277631665E-3</v>
      </c>
      <c r="P50">
        <v>2.4340411204629119E-3</v>
      </c>
      <c r="Q50">
        <v>1.6182299742290638E-3</v>
      </c>
      <c r="R50">
        <v>1.0758520994071669E-3</v>
      </c>
      <c r="S50">
        <v>7.1526158718585693E-4</v>
      </c>
      <c r="T50">
        <v>4.7552924643223793E-4</v>
      </c>
    </row>
    <row r="51" spans="1:20" x14ac:dyDescent="0.25">
      <c r="A51" s="1" t="s">
        <v>40</v>
      </c>
      <c r="B51" s="1" t="s">
        <v>46</v>
      </c>
      <c r="C51" s="1" t="s">
        <v>31</v>
      </c>
      <c r="D51">
        <v>0.58637031436415932</v>
      </c>
      <c r="E51">
        <v>1.719394368254564</v>
      </c>
      <c r="F51">
        <v>2.0998476440980038</v>
      </c>
      <c r="G51">
        <v>1.4001554234192524</v>
      </c>
      <c r="H51">
        <v>0.93086902094961743</v>
      </c>
      <c r="I51">
        <v>0.61887210496076173</v>
      </c>
      <c r="J51">
        <v>0.41144637288267194</v>
      </c>
      <c r="K51">
        <v>0.27354297665272875</v>
      </c>
      <c r="L51">
        <v>0.18186029822499522</v>
      </c>
      <c r="M51">
        <v>0.12090666145112403</v>
      </c>
      <c r="N51">
        <v>8.0382694441482758E-2</v>
      </c>
      <c r="O51">
        <v>5.3441038633630339E-2</v>
      </c>
      <c r="P51">
        <v>3.5529346584920088E-2</v>
      </c>
      <c r="Q51">
        <v>2.3621069145108049E-2</v>
      </c>
      <c r="R51">
        <v>1.570405766467969E-2</v>
      </c>
      <c r="S51">
        <v>1.044057005297153E-2</v>
      </c>
      <c r="T51">
        <v>6.9412317095709853E-3</v>
      </c>
    </row>
    <row r="52" spans="1:20" x14ac:dyDescent="0.25">
      <c r="A52" s="1" t="s">
        <v>40</v>
      </c>
      <c r="B52" s="1" t="s">
        <v>47</v>
      </c>
      <c r="C52" s="1" t="s">
        <v>31</v>
      </c>
      <c r="S52">
        <v>3.9598577878722334E-2</v>
      </c>
      <c r="T52">
        <v>0.20680069192078357</v>
      </c>
    </row>
    <row r="53" spans="1:20" x14ac:dyDescent="0.25">
      <c r="A53" s="1" t="s">
        <v>40</v>
      </c>
      <c r="B53" s="1" t="s">
        <v>49</v>
      </c>
      <c r="C53" s="1" t="s">
        <v>31</v>
      </c>
      <c r="D53">
        <v>0.6155482782235443</v>
      </c>
      <c r="E53">
        <v>0.74575949367088601</v>
      </c>
      <c r="F53">
        <v>0.86320111802967103</v>
      </c>
      <c r="G53">
        <v>0.94834084093252846</v>
      </c>
      <c r="H53">
        <v>0.79035800921326205</v>
      </c>
      <c r="I53">
        <v>0.56858870464049638</v>
      </c>
      <c r="J53">
        <v>0.70496993210724446</v>
      </c>
      <c r="K53">
        <v>0.7461517983193402</v>
      </c>
      <c r="L53">
        <v>0.7399503879975049</v>
      </c>
      <c r="M53">
        <v>0.49194316695531493</v>
      </c>
      <c r="N53">
        <v>0.32705987244490897</v>
      </c>
      <c r="O53">
        <v>0.21744007712459282</v>
      </c>
      <c r="P53">
        <v>0.14456125964493827</v>
      </c>
      <c r="Q53">
        <v>9.6109043311996087E-2</v>
      </c>
      <c r="R53">
        <v>6.3896428607735672E-2</v>
      </c>
      <c r="S53">
        <v>4.2480431061723653E-2</v>
      </c>
      <c r="T53">
        <v>2.8242376960820964E-2</v>
      </c>
    </row>
    <row r="54" spans="1:20" x14ac:dyDescent="0.25">
      <c r="A54" s="1" t="s">
        <v>41</v>
      </c>
      <c r="B54" s="1" t="s">
        <v>42</v>
      </c>
      <c r="C54" s="1" t="s">
        <v>31</v>
      </c>
      <c r="D54">
        <v>348.3529885177843</v>
      </c>
      <c r="E54">
        <v>231.59643561179553</v>
      </c>
      <c r="F54">
        <v>153.9728687740259</v>
      </c>
      <c r="G54">
        <v>102.36618821820907</v>
      </c>
      <c r="H54">
        <v>68.056382749514043</v>
      </c>
      <c r="I54">
        <v>45.246104339405925</v>
      </c>
      <c r="J54">
        <v>30.081086816313721</v>
      </c>
      <c r="K54">
        <v>19.998888241579035</v>
      </c>
      <c r="L54">
        <v>13.295913586548419</v>
      </c>
      <c r="M54">
        <v>8.8395572776601945</v>
      </c>
      <c r="N54">
        <v>5.8768261659046814</v>
      </c>
      <c r="O54">
        <v>3.9071058311422342</v>
      </c>
      <c r="P54">
        <v>2.5975714688160552</v>
      </c>
      <c r="Q54">
        <v>1.7269502867892923</v>
      </c>
      <c r="R54">
        <v>1.148132911392405</v>
      </c>
      <c r="S54">
        <v>4.3163828005549316</v>
      </c>
      <c r="T54">
        <v>16.061786318112048</v>
      </c>
    </row>
    <row r="55" spans="1:20" x14ac:dyDescent="0.25">
      <c r="A55" s="1" t="s">
        <v>39</v>
      </c>
      <c r="B55" s="1" t="s">
        <v>38</v>
      </c>
      <c r="C55" s="1" t="s">
        <v>31</v>
      </c>
      <c r="S55">
        <v>0.06</v>
      </c>
      <c r="T55">
        <v>3.9889958159490042E-2</v>
      </c>
    </row>
    <row r="56" spans="1:20" x14ac:dyDescent="0.25">
      <c r="A56" s="1" t="s">
        <v>39</v>
      </c>
      <c r="B56" s="1" t="s">
        <v>42</v>
      </c>
      <c r="C56" s="1" t="s">
        <v>31</v>
      </c>
      <c r="D56">
        <v>92.914334147610703</v>
      </c>
      <c r="E56">
        <v>61.772481692751136</v>
      </c>
      <c r="F56">
        <v>229.06426075736618</v>
      </c>
      <c r="G56">
        <v>152.28939629076424</v>
      </c>
      <c r="H56">
        <v>101.24696076954308</v>
      </c>
      <c r="I56">
        <v>67.312283814543392</v>
      </c>
      <c r="J56">
        <v>44.751403083030915</v>
      </c>
      <c r="K56">
        <v>29.752193276009617</v>
      </c>
      <c r="L56">
        <v>19.780229082218078</v>
      </c>
      <c r="M56">
        <v>13.150541841246788</v>
      </c>
      <c r="N56">
        <v>8.7429093970326264</v>
      </c>
      <c r="O56">
        <v>5.8125715006640633</v>
      </c>
      <c r="P56">
        <v>3.8643872326755626</v>
      </c>
      <c r="Q56">
        <v>2.5691707503915953</v>
      </c>
      <c r="R56">
        <v>1.7080685622951064</v>
      </c>
      <c r="S56">
        <v>6.392188180116281</v>
      </c>
      <c r="T56">
        <v>23.757256265183869</v>
      </c>
    </row>
    <row r="57" spans="1:20" x14ac:dyDescent="0.25">
      <c r="A57" s="1" t="s">
        <v>39</v>
      </c>
      <c r="B57" s="1" t="s">
        <v>45</v>
      </c>
      <c r="C57" s="1" t="s">
        <v>31</v>
      </c>
      <c r="L57">
        <v>1.3943047707188462E-2</v>
      </c>
      <c r="M57">
        <v>4.3429198312236052E-2</v>
      </c>
      <c r="N57">
        <v>4.3429198312236211E-2</v>
      </c>
      <c r="O57">
        <v>4.3429198312236052E-2</v>
      </c>
      <c r="P57">
        <v>7.8871850493070203E-2</v>
      </c>
      <c r="Q57">
        <v>0.35239540523188312</v>
      </c>
      <c r="R57">
        <v>1.3664077572730877</v>
      </c>
      <c r="S57">
        <v>2.1714599156118144</v>
      </c>
      <c r="T57">
        <v>2.3829366357502595</v>
      </c>
    </row>
    <row r="58" spans="1:20" x14ac:dyDescent="0.25">
      <c r="A58" s="1" t="s">
        <v>39</v>
      </c>
      <c r="B58" s="1" t="s">
        <v>46</v>
      </c>
      <c r="C58" s="1" t="s">
        <v>31</v>
      </c>
      <c r="E58">
        <v>5.7053544303797443E-2</v>
      </c>
      <c r="F58">
        <v>0.27151011548904602</v>
      </c>
      <c r="G58">
        <v>1.0665480871397861</v>
      </c>
      <c r="H58">
        <v>2.23370358649789</v>
      </c>
      <c r="I58">
        <v>2.5646429957805905</v>
      </c>
      <c r="J58">
        <v>2.8708817510548514</v>
      </c>
      <c r="K58">
        <v>2.9763216455696209</v>
      </c>
      <c r="L58">
        <v>2.9690992616033745</v>
      </c>
      <c r="M58">
        <v>2.7510454008438829</v>
      </c>
      <c r="N58">
        <v>2.7721424472573846</v>
      </c>
      <c r="O58">
        <v>2.7932394936708871</v>
      </c>
      <c r="P58">
        <v>2.8143365400843887</v>
      </c>
      <c r="Q58">
        <v>2.8143365400843887</v>
      </c>
      <c r="R58">
        <v>2.8143365400843887</v>
      </c>
      <c r="S58">
        <v>4.3297485232067521</v>
      </c>
      <c r="T58">
        <v>4.3403194038626953</v>
      </c>
    </row>
    <row r="59" spans="1:20" x14ac:dyDescent="0.25">
      <c r="A59" s="1" t="s">
        <v>39</v>
      </c>
      <c r="B59" s="1" t="s">
        <v>47</v>
      </c>
      <c r="C59" s="1" t="s">
        <v>31</v>
      </c>
      <c r="L59">
        <v>1.678111591574671E-2</v>
      </c>
      <c r="M59">
        <v>0.12221131059755058</v>
      </c>
      <c r="N59">
        <v>0.51306437547360417</v>
      </c>
      <c r="O59">
        <v>0.34110194117944942</v>
      </c>
      <c r="P59">
        <v>0.22677570269615119</v>
      </c>
      <c r="Q59">
        <v>0.15076788820230708</v>
      </c>
      <c r="R59">
        <v>0.1002354125364117</v>
      </c>
      <c r="S59">
        <v>0.43159485778445317</v>
      </c>
      <c r="T59">
        <v>0.2869383469812149</v>
      </c>
    </row>
    <row r="60" spans="1:20" x14ac:dyDescent="0.25">
      <c r="A60" s="1" t="s">
        <v>39</v>
      </c>
      <c r="B60" s="1" t="s">
        <v>48</v>
      </c>
      <c r="C60" s="1" t="s">
        <v>31</v>
      </c>
      <c r="L60">
        <v>1.6051144967359942E-2</v>
      </c>
      <c r="M60">
        <v>8.5344703701029104E-2</v>
      </c>
      <c r="N60">
        <v>0.3387398058734119</v>
      </c>
      <c r="O60">
        <v>0.2252052780540697</v>
      </c>
      <c r="P60">
        <v>0.14972381864788606</v>
      </c>
      <c r="Q60">
        <v>9.9541281022387504E-2</v>
      </c>
      <c r="R60">
        <v>6.6178292252084631E-2</v>
      </c>
      <c r="S60">
        <v>0.26768567683471878</v>
      </c>
      <c r="T60">
        <v>0.63851717902350791</v>
      </c>
    </row>
    <row r="61" spans="1:20" x14ac:dyDescent="0.25">
      <c r="A61" s="1" t="s">
        <v>44</v>
      </c>
      <c r="B61" s="1" t="s">
        <v>39</v>
      </c>
      <c r="C61" s="1" t="s">
        <v>31</v>
      </c>
      <c r="D61">
        <v>0.76785680171712156</v>
      </c>
      <c r="E61">
        <v>0.70072332730560571</v>
      </c>
      <c r="F61">
        <v>0.72683373367432913</v>
      </c>
      <c r="G61">
        <v>1.2993178012038842</v>
      </c>
      <c r="H61">
        <v>1.3831518671049616</v>
      </c>
      <c r="I61">
        <v>0.91956450178395754</v>
      </c>
      <c r="J61">
        <v>0.61135649168523964</v>
      </c>
      <c r="K61">
        <v>0.4064497478976139</v>
      </c>
      <c r="L61">
        <v>0.27022105729285162</v>
      </c>
      <c r="M61">
        <v>0.17965177782041689</v>
      </c>
      <c r="N61">
        <v>0.1194383650089072</v>
      </c>
      <c r="O61">
        <v>7.9406523047386796E-2</v>
      </c>
      <c r="P61">
        <v>5.279204803251402E-2</v>
      </c>
      <c r="Q61">
        <v>3.5097876452846226E-2</v>
      </c>
      <c r="R61">
        <v>2.333421371984978E-2</v>
      </c>
      <c r="S61">
        <v>1.5513346816156771E-2</v>
      </c>
      <c r="T61">
        <v>1.0313779256835862E-2</v>
      </c>
    </row>
    <row r="62" spans="1:20" x14ac:dyDescent="0.25">
      <c r="A62" s="1" t="s">
        <v>44</v>
      </c>
      <c r="B62" s="1" t="s">
        <v>39</v>
      </c>
      <c r="C62" s="1" t="s">
        <v>32</v>
      </c>
      <c r="D62">
        <v>0.3972503361808985</v>
      </c>
      <c r="E62">
        <v>1.2058181444329652</v>
      </c>
      <c r="F62">
        <v>1.5842489482690374</v>
      </c>
      <c r="G62">
        <v>1.7568330567327863</v>
      </c>
      <c r="H62">
        <v>1.7905707027613358</v>
      </c>
      <c r="I62">
        <v>1.7140557742373712</v>
      </c>
      <c r="J62">
        <v>1.1395602186226843</v>
      </c>
      <c r="K62">
        <v>0.75761682401797015</v>
      </c>
      <c r="L62">
        <v>0.50368839018337608</v>
      </c>
      <c r="M62">
        <v>0.33486848016392951</v>
      </c>
      <c r="N62">
        <v>0.22263149437785282</v>
      </c>
      <c r="O62">
        <v>0.14801268326195488</v>
      </c>
      <c r="P62">
        <v>9.8403662373220555E-2</v>
      </c>
      <c r="Q62">
        <v>6.5421966246805879E-2</v>
      </c>
      <c r="R62">
        <v>4.3494658271610941E-2</v>
      </c>
      <c r="S62">
        <v>2.8916668310264633E-2</v>
      </c>
      <c r="T62">
        <v>1.9224744816805136E-2</v>
      </c>
    </row>
    <row r="63" spans="1:20" x14ac:dyDescent="0.25">
      <c r="A63" s="1" t="s">
        <v>44</v>
      </c>
      <c r="B63" s="1" t="s">
        <v>44</v>
      </c>
      <c r="C63" s="1" t="s">
        <v>31</v>
      </c>
      <c r="S63">
        <v>0.06</v>
      </c>
      <c r="T63">
        <v>0.28243327884711422</v>
      </c>
    </row>
    <row r="64" spans="1:20" x14ac:dyDescent="0.25">
      <c r="A64" s="1" t="s">
        <v>44</v>
      </c>
      <c r="B64" s="1" t="s">
        <v>37</v>
      </c>
      <c r="C64" s="1" t="s">
        <v>31</v>
      </c>
      <c r="E64">
        <v>0.06</v>
      </c>
      <c r="F64">
        <v>3.9889958159490042E-2</v>
      </c>
      <c r="G64">
        <v>2.6520146032764438E-2</v>
      </c>
      <c r="H64">
        <v>1.7631458593842322E-2</v>
      </c>
      <c r="I64">
        <v>1.172196909331919E-2</v>
      </c>
      <c r="J64">
        <v>7.7931476113222995E-3</v>
      </c>
      <c r="K64">
        <v>5.1811388691062723E-3</v>
      </c>
      <c r="L64">
        <v>3.4445902117859464E-3</v>
      </c>
      <c r="M64">
        <v>2.2900759904121728E-3</v>
      </c>
      <c r="N64">
        <v>1.5225172573265717E-3</v>
      </c>
      <c r="O64">
        <v>1.0122191615309748E-3</v>
      </c>
      <c r="P64">
        <v>6.7295633336174462E-4</v>
      </c>
      <c r="Q64">
        <v>4.4740333301606381E-4</v>
      </c>
      <c r="R64">
        <v>2.9744833724045297E-4</v>
      </c>
      <c r="S64">
        <v>1.9775336211885923E-4</v>
      </c>
      <c r="T64">
        <v>1.3147288901366297E-4</v>
      </c>
    </row>
    <row r="65" spans="1:20" x14ac:dyDescent="0.25">
      <c r="A65" s="1" t="s">
        <v>44</v>
      </c>
      <c r="B65" s="1" t="s">
        <v>38</v>
      </c>
      <c r="C65" s="1" t="s">
        <v>31</v>
      </c>
      <c r="F65">
        <v>6.4906330587300807E-3</v>
      </c>
      <c r="G65">
        <v>4.3151846856890972E-3</v>
      </c>
      <c r="H65">
        <v>2.8688756093768384E-3</v>
      </c>
      <c r="I65">
        <v>1.9073221337137266E-3</v>
      </c>
      <c r="J65">
        <v>1.2680500018418307E-3</v>
      </c>
      <c r="K65">
        <v>8.4304102529353169E-4</v>
      </c>
      <c r="L65">
        <v>5.604811870948762E-4</v>
      </c>
      <c r="M65">
        <v>3.7262618503993209E-4</v>
      </c>
      <c r="N65">
        <v>2.4773404883955479E-4</v>
      </c>
      <c r="O65">
        <v>1.647016807148484E-4</v>
      </c>
      <c r="P65">
        <v>1.0949905254188319E-4</v>
      </c>
      <c r="Q65">
        <v>7.279854373999204E-5</v>
      </c>
      <c r="R65">
        <v>4.8398847731001478E-5</v>
      </c>
      <c r="S65">
        <v>3.217713351595298E-5</v>
      </c>
      <c r="T65">
        <v>2.1392408494061488E-5</v>
      </c>
    </row>
    <row r="66" spans="1:20" x14ac:dyDescent="0.25">
      <c r="A66" s="1" t="s">
        <v>44</v>
      </c>
      <c r="B66" s="1" t="s">
        <v>42</v>
      </c>
      <c r="C66" s="1" t="s">
        <v>31</v>
      </c>
      <c r="D66">
        <v>29.249626236885515</v>
      </c>
      <c r="E66">
        <v>19.446106112834759</v>
      </c>
      <c r="F66">
        <v>12.92840598676637</v>
      </c>
      <c r="G66">
        <v>8.5952262313501855</v>
      </c>
      <c r="H66">
        <v>5.7143869123318369</v>
      </c>
      <c r="I66">
        <v>3.7991109140009081</v>
      </c>
      <c r="J66">
        <v>2.5257729233793036</v>
      </c>
      <c r="K66">
        <v>1.6792162705662212</v>
      </c>
      <c r="L66">
        <v>1.1163977795603581</v>
      </c>
      <c r="M66">
        <v>0.74221767860017129</v>
      </c>
      <c r="N66">
        <v>0.49345053574324438</v>
      </c>
      <c r="O66">
        <v>0.32806202040959942</v>
      </c>
      <c r="P66">
        <v>0.21810633779761152</v>
      </c>
      <c r="Q66">
        <v>0.14500421148443876</v>
      </c>
      <c r="R66">
        <v>9.6403532151068477E-2</v>
      </c>
      <c r="S66">
        <v>0.41738922914675591</v>
      </c>
      <c r="T66">
        <v>1.6073542465763737</v>
      </c>
    </row>
    <row r="67" spans="1:20" x14ac:dyDescent="0.25">
      <c r="A67" s="1" t="s">
        <v>44</v>
      </c>
      <c r="B67" s="1" t="s">
        <v>45</v>
      </c>
      <c r="C67" s="1" t="s">
        <v>31</v>
      </c>
      <c r="D67">
        <v>0.48785325899298765</v>
      </c>
      <c r="E67">
        <v>0.32434076815335233</v>
      </c>
      <c r="F67">
        <v>0.21563232785090145</v>
      </c>
      <c r="G67">
        <v>0.14335940893009833</v>
      </c>
      <c r="H67">
        <v>9.5310013733180765E-2</v>
      </c>
      <c r="I67">
        <v>6.3365207666616713E-2</v>
      </c>
      <c r="J67">
        <v>4.2127258043145641E-2</v>
      </c>
      <c r="K67">
        <v>2.800757601191867E-2</v>
      </c>
      <c r="L67">
        <v>1.8620350587736215E-2</v>
      </c>
      <c r="M67">
        <v>1.2379416764330558E-2</v>
      </c>
      <c r="N67">
        <v>8.2302402794672599E-3</v>
      </c>
      <c r="O67">
        <v>5.4717323398416444E-3</v>
      </c>
      <c r="P67">
        <v>3.637786234936863E-3</v>
      </c>
      <c r="Q67">
        <v>2.4185190117466714E-3</v>
      </c>
      <c r="R67">
        <v>1.6079103697750989E-3</v>
      </c>
      <c r="S67">
        <v>1.0689912895756478E-3</v>
      </c>
      <c r="T67">
        <v>7.1070029690053159E-4</v>
      </c>
    </row>
    <row r="68" spans="1:20" x14ac:dyDescent="0.25">
      <c r="A68" s="1" t="s">
        <v>44</v>
      </c>
      <c r="B68" s="1" t="s">
        <v>47</v>
      </c>
      <c r="C68" s="1" t="s">
        <v>31</v>
      </c>
      <c r="D68">
        <v>0.78198644046425847</v>
      </c>
      <c r="E68">
        <v>1.0009345501704725</v>
      </c>
      <c r="F68">
        <v>0.66545395544480235</v>
      </c>
      <c r="G68">
        <v>0.44241550732933865</v>
      </c>
      <c r="H68">
        <v>0.29413226794128133</v>
      </c>
      <c r="I68">
        <v>0.19554873102556045</v>
      </c>
      <c r="J68">
        <v>0.13000717831251632</v>
      </c>
      <c r="K68">
        <v>8.64330150553273E-2</v>
      </c>
      <c r="L68">
        <v>5.7463489235926327E-2</v>
      </c>
      <c r="M68">
        <v>3.8203603021990135E-2</v>
      </c>
      <c r="N68">
        <v>2.5399002101482562E-2</v>
      </c>
      <c r="O68">
        <v>1.6886085518682318E-2</v>
      </c>
      <c r="P68">
        <v>1.1226420746963475E-2</v>
      </c>
      <c r="Q68">
        <v>7.4636908979533994E-3</v>
      </c>
      <c r="R68">
        <v>4.9621052939121304E-3</v>
      </c>
      <c r="S68">
        <v>3.298969542618982E-3</v>
      </c>
      <c r="T68">
        <v>2.1932626170750535E-3</v>
      </c>
    </row>
    <row r="69" spans="1:20" x14ac:dyDescent="0.25">
      <c r="A69" s="1" t="s">
        <v>44</v>
      </c>
      <c r="B69" s="1" t="s">
        <v>48</v>
      </c>
      <c r="C69" s="1" t="s">
        <v>31</v>
      </c>
      <c r="D69">
        <v>0.79481683601598185</v>
      </c>
      <c r="E69">
        <v>0.52842017221892967</v>
      </c>
      <c r="F69">
        <v>0.41116878288252112</v>
      </c>
      <c r="G69">
        <v>0.48877554698341003</v>
      </c>
      <c r="H69">
        <v>0.66569038331871622</v>
      </c>
      <c r="I69">
        <v>0.75848213831736622</v>
      </c>
      <c r="J69">
        <v>0.6977573963263155</v>
      </c>
      <c r="K69">
        <v>0.46389188908219064</v>
      </c>
      <c r="L69">
        <v>0.30841046743358969</v>
      </c>
      <c r="M69">
        <v>0.20504134403124435</v>
      </c>
      <c r="N69">
        <v>0.13631817723953235</v>
      </c>
      <c r="O69">
        <v>9.0628773107714902E-2</v>
      </c>
      <c r="P69">
        <v>6.0252966121877728E-2</v>
      </c>
      <c r="Q69">
        <v>4.0058138293114567E-2</v>
      </c>
      <c r="R69">
        <v>2.6631957674323435E-2</v>
      </c>
      <c r="S69">
        <v>1.7705794622234528E-2</v>
      </c>
      <c r="T69">
        <v>1.177139011102432E-2</v>
      </c>
    </row>
    <row r="70" spans="1:20" x14ac:dyDescent="0.25">
      <c r="A70" s="1" t="s">
        <v>44</v>
      </c>
      <c r="B70" s="1" t="s">
        <v>48</v>
      </c>
      <c r="C70" s="1" t="s">
        <v>33</v>
      </c>
      <c r="I70">
        <v>9.6860335483746809E-3</v>
      </c>
      <c r="J70">
        <v>6.7293080146384424E-2</v>
      </c>
      <c r="K70">
        <v>0.28028774607465667</v>
      </c>
      <c r="L70">
        <v>0.23192934166843054</v>
      </c>
      <c r="M70">
        <v>0.24797746564651907</v>
      </c>
      <c r="N70">
        <v>0.16486351215226711</v>
      </c>
      <c r="O70">
        <v>0.10960664336300856</v>
      </c>
      <c r="P70">
        <v>7.2870073629209317E-2</v>
      </c>
      <c r="Q70">
        <v>4.844640313580198E-2</v>
      </c>
      <c r="R70">
        <v>3.2208749901082134E-2</v>
      </c>
      <c r="S70">
        <v>2.1413428098727427E-2</v>
      </c>
      <c r="T70">
        <v>1.4236345848491426E-2</v>
      </c>
    </row>
    <row r="71" spans="1:20" x14ac:dyDescent="0.25">
      <c r="A71" s="1" t="s">
        <v>44</v>
      </c>
      <c r="B71" s="1" t="s">
        <v>49</v>
      </c>
      <c r="C71" s="1" t="s">
        <v>31</v>
      </c>
      <c r="D71">
        <v>0.20868259585290283</v>
      </c>
      <c r="E71">
        <v>0.13873900028643441</v>
      </c>
      <c r="F71">
        <v>0.13034810126582275</v>
      </c>
      <c r="G71">
        <v>0.14136075949367091</v>
      </c>
      <c r="H71">
        <v>0.14329113924050635</v>
      </c>
      <c r="I71">
        <v>0.14313291139240508</v>
      </c>
      <c r="J71">
        <v>0.14186708860759492</v>
      </c>
      <c r="K71">
        <v>0.13395569620253162</v>
      </c>
      <c r="L71">
        <v>0.12278481012658227</v>
      </c>
      <c r="M71">
        <v>0.10806962025316458</v>
      </c>
      <c r="N71">
        <v>0.10806962025316458</v>
      </c>
      <c r="O71">
        <v>7.1848210503511881E-2</v>
      </c>
      <c r="P71">
        <v>4.7767035180322034E-2</v>
      </c>
      <c r="Q71">
        <v>3.1757083912432253E-2</v>
      </c>
      <c r="R71">
        <v>2.1113145808905616E-2</v>
      </c>
      <c r="S71">
        <v>1.4036708382207627E-2</v>
      </c>
      <c r="T71">
        <v>9.3320618343870915E-3</v>
      </c>
    </row>
    <row r="72" spans="1:20" x14ac:dyDescent="0.25">
      <c r="A72" s="1" t="s">
        <v>37</v>
      </c>
      <c r="B72" s="1" t="s">
        <v>41</v>
      </c>
      <c r="C72" s="1" t="s">
        <v>31</v>
      </c>
      <c r="D72">
        <v>1.0874383120503157E-3</v>
      </c>
      <c r="E72">
        <v>6.1228777496695995E-2</v>
      </c>
      <c r="F72">
        <v>9.9603183335540871E-2</v>
      </c>
      <c r="G72">
        <v>0.31643377379862203</v>
      </c>
      <c r="H72">
        <v>0.48315184295967495</v>
      </c>
      <c r="I72">
        <v>0.765358985631168</v>
      </c>
      <c r="J72">
        <v>0.50883563189695058</v>
      </c>
      <c r="K72">
        <v>0.3382905344404506</v>
      </c>
      <c r="L72">
        <v>0.22490658774301836</v>
      </c>
      <c r="M72">
        <v>0.37137114792480502</v>
      </c>
      <c r="N72">
        <v>0.24689965920603771</v>
      </c>
      <c r="O72">
        <v>0.16414695125535325</v>
      </c>
      <c r="P72">
        <v>0.10913025029306489</v>
      </c>
      <c r="Q72">
        <v>0.37094255312013008</v>
      </c>
      <c r="R72">
        <v>1.4351661392405062</v>
      </c>
      <c r="S72">
        <v>5.3399026940860512</v>
      </c>
      <c r="T72">
        <v>19.856201082834986</v>
      </c>
    </row>
    <row r="73" spans="1:20" x14ac:dyDescent="0.25">
      <c r="A73" s="1" t="s">
        <v>37</v>
      </c>
      <c r="B73" s="1" t="s">
        <v>42</v>
      </c>
      <c r="C73" s="1" t="s">
        <v>31</v>
      </c>
      <c r="D73">
        <v>805.10858851075591</v>
      </c>
      <c r="E73">
        <v>535.26246515900232</v>
      </c>
      <c r="F73">
        <v>355.85995565896837</v>
      </c>
      <c r="G73">
        <v>236.58731236457052</v>
      </c>
      <c r="H73">
        <v>157.29096652148201</v>
      </c>
      <c r="I73">
        <v>104.57216789012779</v>
      </c>
      <c r="J73">
        <v>69.522990029739432</v>
      </c>
      <c r="K73">
        <v>46.221152723482497</v>
      </c>
      <c r="L73">
        <v>30.729330803718604</v>
      </c>
      <c r="M73">
        <v>20.429862000491063</v>
      </c>
      <c r="N73">
        <v>13.58243900672907</v>
      </c>
      <c r="O73">
        <v>9.0300487280374693</v>
      </c>
      <c r="P73">
        <v>6.0034710989928497</v>
      </c>
      <c r="Q73">
        <v>3.9913035158422083</v>
      </c>
      <c r="R73">
        <v>2.6535488374795202</v>
      </c>
      <c r="S73">
        <v>9.8972928083586318</v>
      </c>
      <c r="T73">
        <v>36.751454851219563</v>
      </c>
    </row>
    <row r="74" spans="1:20" x14ac:dyDescent="0.25">
      <c r="A74" s="1" t="s">
        <v>37</v>
      </c>
      <c r="B74" s="1" t="s">
        <v>47</v>
      </c>
      <c r="C74" s="1" t="s">
        <v>31</v>
      </c>
      <c r="S74">
        <v>0.06</v>
      </c>
      <c r="T74">
        <v>0.28243327884711422</v>
      </c>
    </row>
    <row r="75" spans="1:20" x14ac:dyDescent="0.25">
      <c r="A75" s="1" t="s">
        <v>37</v>
      </c>
      <c r="B75" s="1" t="s">
        <v>49</v>
      </c>
      <c r="C75" s="1" t="s">
        <v>31</v>
      </c>
      <c r="E75">
        <v>4.1297468354430378E-2</v>
      </c>
      <c r="F75">
        <v>4.9235590831088097E-2</v>
      </c>
      <c r="G75">
        <v>4.1184475523167834E-2</v>
      </c>
      <c r="H75">
        <v>0.21267996547028237</v>
      </c>
      <c r="I75">
        <v>0.4333416751063392</v>
      </c>
      <c r="J75">
        <v>0.28809968814591996</v>
      </c>
      <c r="K75">
        <v>0.19153807509838131</v>
      </c>
      <c r="L75">
        <v>0.12734076336039488</v>
      </c>
      <c r="M75">
        <v>0.26454417481683712</v>
      </c>
      <c r="N75">
        <v>0.86224057719626135</v>
      </c>
      <c r="O75">
        <v>1.0795983318998348</v>
      </c>
      <c r="P75">
        <v>1.0801756720940545</v>
      </c>
      <c r="Q75">
        <v>1.0804350983087443</v>
      </c>
      <c r="R75">
        <v>1.0804716774473628</v>
      </c>
      <c r="S75">
        <v>1.5552446706877443</v>
      </c>
      <c r="T75">
        <v>1.0339774140250666</v>
      </c>
    </row>
    <row r="76" spans="1:20" x14ac:dyDescent="0.25">
      <c r="A76" s="1" t="s">
        <v>38</v>
      </c>
      <c r="B76" s="1" t="s">
        <v>41</v>
      </c>
      <c r="C76" s="1" t="s">
        <v>31</v>
      </c>
      <c r="K76">
        <v>6.7071194782605086E-3</v>
      </c>
      <c r="L76">
        <v>8.4864776286147178E-2</v>
      </c>
      <c r="M76">
        <v>0.37461250746590896</v>
      </c>
      <c r="N76">
        <v>1.4487714722130198</v>
      </c>
      <c r="O76">
        <v>1.5395569620253164</v>
      </c>
      <c r="P76">
        <v>1.4351661392405062</v>
      </c>
      <c r="Q76">
        <v>1.4351661392405062</v>
      </c>
      <c r="R76">
        <v>0.95414528743701099</v>
      </c>
      <c r="S76">
        <v>3.597227746352277</v>
      </c>
      <c r="T76">
        <v>13.395719373015872</v>
      </c>
    </row>
    <row r="77" spans="1:20" x14ac:dyDescent="0.25">
      <c r="A77" s="1" t="s">
        <v>38</v>
      </c>
      <c r="B77" s="1" t="s">
        <v>39</v>
      </c>
      <c r="C77" s="1" t="s">
        <v>31</v>
      </c>
      <c r="S77">
        <v>0.06</v>
      </c>
      <c r="T77">
        <v>0.28243327884711422</v>
      </c>
    </row>
    <row r="78" spans="1:20" x14ac:dyDescent="0.25">
      <c r="A78" s="1" t="s">
        <v>38</v>
      </c>
      <c r="B78" s="1" t="s">
        <v>39</v>
      </c>
      <c r="C78" s="1" t="s">
        <v>32</v>
      </c>
      <c r="S78">
        <v>0.06</v>
      </c>
      <c r="T78">
        <v>3.9889958159490042E-2</v>
      </c>
    </row>
    <row r="79" spans="1:20" x14ac:dyDescent="0.25">
      <c r="A79" s="1" t="s">
        <v>38</v>
      </c>
      <c r="B79" s="1" t="s">
        <v>42</v>
      </c>
      <c r="C79" s="1" t="s">
        <v>31</v>
      </c>
      <c r="F79">
        <v>4.6732558022856583E-3</v>
      </c>
      <c r="G79">
        <v>6.0237062892912717E-3</v>
      </c>
      <c r="H79">
        <v>3.8369251576274681E-2</v>
      </c>
      <c r="I79">
        <v>0.20224330725034304</v>
      </c>
      <c r="J79">
        <v>0.68955644192810284</v>
      </c>
      <c r="K79">
        <v>0.97369655715457226</v>
      </c>
      <c r="L79">
        <v>1.2876210861092399</v>
      </c>
      <c r="M79">
        <v>2.1151228365416221</v>
      </c>
      <c r="N79">
        <v>2.594704111027839</v>
      </c>
      <c r="O79">
        <v>2.7624302606811741</v>
      </c>
      <c r="P79">
        <v>2.8191648012098236</v>
      </c>
      <c r="Q79">
        <v>2.8632859593729068</v>
      </c>
      <c r="R79">
        <v>2.5412763526340858</v>
      </c>
      <c r="S79">
        <v>9.4810738595505839</v>
      </c>
      <c r="T79">
        <v>35.208439092858342</v>
      </c>
    </row>
    <row r="80" spans="1:20" x14ac:dyDescent="0.25">
      <c r="A80" s="1" t="s">
        <v>38</v>
      </c>
      <c r="B80" s="1" t="s">
        <v>47</v>
      </c>
      <c r="C80" s="1" t="s">
        <v>31</v>
      </c>
      <c r="J80">
        <v>8.2577906599333635E-4</v>
      </c>
      <c r="K80">
        <v>6.3061345754203413E-2</v>
      </c>
      <c r="L80">
        <v>0.29378236507698352</v>
      </c>
      <c r="M80">
        <v>1.1491162455255566</v>
      </c>
      <c r="N80">
        <v>0.76396998257341231</v>
      </c>
      <c r="O80">
        <v>1.2770343580470165</v>
      </c>
      <c r="P80">
        <v>1.2770343580470165</v>
      </c>
      <c r="Q80">
        <v>1.2770343580470165</v>
      </c>
      <c r="R80">
        <v>0.84901411851211206</v>
      </c>
      <c r="S80">
        <v>1.9166040449155906</v>
      </c>
      <c r="T80">
        <v>1.2742209193332048</v>
      </c>
    </row>
    <row r="81" spans="1:20" x14ac:dyDescent="0.25">
      <c r="A81" s="1" t="s">
        <v>38</v>
      </c>
      <c r="B81" s="1" t="s">
        <v>48</v>
      </c>
      <c r="C81" s="1" t="s">
        <v>31</v>
      </c>
      <c r="K81">
        <v>1.361340477353548E-2</v>
      </c>
      <c r="L81">
        <v>7.914796762531344E-2</v>
      </c>
      <c r="M81">
        <v>0.31925858951175395</v>
      </c>
      <c r="N81">
        <v>0.29977737315009606</v>
      </c>
      <c r="O81">
        <v>0.63851717902350791</v>
      </c>
      <c r="P81">
        <v>0.63851717902350791</v>
      </c>
      <c r="Q81">
        <v>0.63851717902350791</v>
      </c>
      <c r="R81">
        <v>0.63851717902350791</v>
      </c>
      <c r="S81">
        <v>0.42450705925605581</v>
      </c>
      <c r="T81">
        <v>0.28222614720220379</v>
      </c>
    </row>
    <row r="82" spans="1:20" x14ac:dyDescent="0.25">
      <c r="A82" s="1" t="s">
        <v>535</v>
      </c>
      <c r="B82" s="1" t="s">
        <v>39</v>
      </c>
      <c r="C82" s="1" t="s">
        <v>31</v>
      </c>
      <c r="E82">
        <v>1.6023565666960556E-2</v>
      </c>
      <c r="F82">
        <v>0.11940290416873471</v>
      </c>
      <c r="G82">
        <v>0.47265299130199045</v>
      </c>
      <c r="H82">
        <v>1.8122292435366383</v>
      </c>
      <c r="I82">
        <v>2.1396958783415343</v>
      </c>
      <c r="J82">
        <v>2.535040159105197</v>
      </c>
      <c r="K82">
        <v>2.8288408975249806</v>
      </c>
      <c r="L82">
        <v>5.053714020867961</v>
      </c>
      <c r="M82">
        <v>3.359874014040853</v>
      </c>
      <c r="N82">
        <v>3.5927742303321484</v>
      </c>
      <c r="O82">
        <v>3.3687685511242855</v>
      </c>
      <c r="P82">
        <v>3.3210545689418387</v>
      </c>
      <c r="Q82">
        <v>3.337542183662964</v>
      </c>
      <c r="R82">
        <v>3.4321419351536138</v>
      </c>
      <c r="S82">
        <v>3.7737793559604551</v>
      </c>
      <c r="T82">
        <v>3.5487822011736467</v>
      </c>
    </row>
    <row r="83" spans="1:20" x14ac:dyDescent="0.25">
      <c r="A83" s="1" t="s">
        <v>535</v>
      </c>
      <c r="B83" s="1" t="s">
        <v>538</v>
      </c>
      <c r="C83" s="1" t="s">
        <v>31</v>
      </c>
      <c r="H83">
        <v>3.1163811471180041E-3</v>
      </c>
      <c r="I83">
        <v>7.1553114611513147E-2</v>
      </c>
      <c r="J83">
        <v>0.32526323157937043</v>
      </c>
      <c r="K83">
        <v>1.2658227848101267</v>
      </c>
      <c r="L83">
        <v>1.2658227848101267</v>
      </c>
      <c r="M83">
        <v>1.2658227848101267</v>
      </c>
      <c r="N83">
        <v>1.2658227848101267</v>
      </c>
      <c r="O83">
        <v>1.2658227848101267</v>
      </c>
      <c r="P83">
        <v>1.2658227848101267</v>
      </c>
      <c r="Q83">
        <v>1.2658227848101267</v>
      </c>
      <c r="R83">
        <v>1.2658227848101267</v>
      </c>
      <c r="S83">
        <v>4.7526852077450261</v>
      </c>
      <c r="T83">
        <v>17.679255901448407</v>
      </c>
    </row>
    <row r="84" spans="1:20" x14ac:dyDescent="0.25">
      <c r="A84" s="1" t="s">
        <v>535</v>
      </c>
      <c r="B84" s="1" t="s">
        <v>538</v>
      </c>
      <c r="C84" s="1" t="s">
        <v>32</v>
      </c>
      <c r="I84">
        <v>2.9088082177372611E-3</v>
      </c>
      <c r="J84">
        <v>7.0783595823478831E-2</v>
      </c>
      <c r="K84">
        <v>0.32241045512675492</v>
      </c>
      <c r="L84">
        <v>1.2552469111405749</v>
      </c>
      <c r="M84">
        <v>4.7134781034618376</v>
      </c>
      <c r="N84">
        <v>5.2680024279649214</v>
      </c>
      <c r="O84">
        <v>4.6835602850456599</v>
      </c>
      <c r="P84">
        <v>4.6210508532260874</v>
      </c>
      <c r="Q84">
        <v>4.6165169094496061</v>
      </c>
      <c r="R84">
        <v>5.3364417808274887</v>
      </c>
      <c r="S84">
        <v>19.843370711436524</v>
      </c>
      <c r="T84">
        <v>73.623766845393661</v>
      </c>
    </row>
    <row r="85" spans="1:20" x14ac:dyDescent="0.25">
      <c r="A85" s="1" t="s">
        <v>538</v>
      </c>
      <c r="B85" s="1" t="s">
        <v>39</v>
      </c>
      <c r="C85" s="1" t="s">
        <v>31</v>
      </c>
      <c r="H85">
        <v>9.2651267997186215E-5</v>
      </c>
      <c r="I85">
        <v>6.034347875549928E-2</v>
      </c>
      <c r="J85">
        <v>0.28370663061044804</v>
      </c>
      <c r="K85">
        <v>1.1117632679558171</v>
      </c>
      <c r="L85">
        <v>4.18155248321992</v>
      </c>
      <c r="M85">
        <v>4.1855106217903746</v>
      </c>
      <c r="N85">
        <v>4.5736776489425335</v>
      </c>
      <c r="O85">
        <v>4.1645681488990514</v>
      </c>
      <c r="P85">
        <v>4.1208115466253501</v>
      </c>
      <c r="Q85">
        <v>4.1176377859818132</v>
      </c>
      <c r="R85">
        <v>14.117637785981813</v>
      </c>
      <c r="S85">
        <v>9.3858663432275034</v>
      </c>
      <c r="T85">
        <v>6.2400302620318495</v>
      </c>
    </row>
    <row r="86" spans="1:20" x14ac:dyDescent="0.25">
      <c r="A86" s="1"/>
      <c r="B86" s="1"/>
      <c r="C86" s="1"/>
    </row>
    <row r="87" spans="1:20" x14ac:dyDescent="0.25">
      <c r="A87" s="1"/>
      <c r="B87" s="1"/>
      <c r="C87" s="1"/>
    </row>
    <row r="88" spans="1:20" x14ac:dyDescent="0.25">
      <c r="A88" s="1"/>
      <c r="B88" s="1"/>
      <c r="C88" s="1"/>
    </row>
    <row r="89" spans="1:20" x14ac:dyDescent="0.25">
      <c r="A89" s="1"/>
      <c r="B89" s="1"/>
      <c r="C89" s="1"/>
    </row>
    <row r="90" spans="1:20" x14ac:dyDescent="0.25">
      <c r="A90" s="1"/>
      <c r="B90" s="1"/>
      <c r="C90" s="1"/>
    </row>
    <row r="91" spans="1:20" x14ac:dyDescent="0.25">
      <c r="A91" s="1"/>
      <c r="B91" s="1"/>
      <c r="C91" s="1"/>
    </row>
    <row r="92" spans="1:20" x14ac:dyDescent="0.25">
      <c r="A92" s="1"/>
      <c r="B92" s="1"/>
      <c r="C92" s="1"/>
    </row>
    <row r="93" spans="1:20" x14ac:dyDescent="0.25">
      <c r="A93" s="1"/>
      <c r="B93" s="1"/>
      <c r="C93" s="1"/>
    </row>
    <row r="94" spans="1:20" x14ac:dyDescent="0.25">
      <c r="A94" s="1"/>
      <c r="B94" s="1"/>
      <c r="C94" s="1"/>
    </row>
    <row r="95" spans="1:20" x14ac:dyDescent="0.25">
      <c r="A95" s="1"/>
      <c r="B95" s="1"/>
      <c r="C95" s="1"/>
    </row>
    <row r="96" spans="1:20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/>
  </sheetViews>
  <sheetFormatPr defaultRowHeight="15" x14ac:dyDescent="0.25"/>
  <sheetData>
    <row r="1" spans="1:18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</row>
    <row r="2" spans="1:18" x14ac:dyDescent="0.25">
      <c r="A2" s="1" t="s">
        <v>39</v>
      </c>
      <c r="B2">
        <v>0</v>
      </c>
      <c r="C2">
        <v>-50.497788788453931</v>
      </c>
      <c r="D2">
        <v>-196.77174834796688</v>
      </c>
      <c r="E2">
        <v>-229.66680976623832</v>
      </c>
      <c r="F2">
        <v>-286.1560196269831</v>
      </c>
      <c r="G2">
        <v>-321.6694163625869</v>
      </c>
      <c r="H2">
        <v>-406.98878608525592</v>
      </c>
      <c r="I2">
        <v>-529.60230989637375</v>
      </c>
      <c r="J2">
        <v>-752.72508352853913</v>
      </c>
      <c r="K2">
        <v>-854.9443673345686</v>
      </c>
      <c r="L2">
        <v>-927.13059583363122</v>
      </c>
      <c r="M2">
        <v>-1023.822560143319</v>
      </c>
      <c r="N2">
        <v>-1120.5145244530056</v>
      </c>
      <c r="O2">
        <v>-1217.2064887626923</v>
      </c>
      <c r="P2">
        <v>-1353.6875003356197</v>
      </c>
      <c r="Q2">
        <v>0</v>
      </c>
      <c r="R2">
        <v>0</v>
      </c>
    </row>
    <row r="3" spans="1:18" x14ac:dyDescent="0.25">
      <c r="A3" s="1" t="s">
        <v>37</v>
      </c>
      <c r="B3">
        <v>0</v>
      </c>
      <c r="C3">
        <v>-87.050657248778194</v>
      </c>
      <c r="D3">
        <v>-144.93323005521179</v>
      </c>
      <c r="E3">
        <v>-163.83782516582218</v>
      </c>
      <c r="F3">
        <v>-193.76119429827989</v>
      </c>
      <c r="G3">
        <v>-237.73114310766937</v>
      </c>
      <c r="H3">
        <v>-332.81023746712123</v>
      </c>
      <c r="I3">
        <v>-480.16935196589156</v>
      </c>
      <c r="J3">
        <v>-725.46459139121782</v>
      </c>
      <c r="K3">
        <v>-1145.5967971509156</v>
      </c>
      <c r="L3">
        <v>-1607.0798931822203</v>
      </c>
      <c r="M3">
        <v>-1880.7484134695871</v>
      </c>
      <c r="N3">
        <v>-2578.9120813987097</v>
      </c>
      <c r="O3">
        <v>-3430.7426245394604</v>
      </c>
      <c r="P3">
        <v>-1931.0180195952362</v>
      </c>
      <c r="Q3">
        <v>0</v>
      </c>
      <c r="R3">
        <v>0</v>
      </c>
    </row>
    <row r="4" spans="1:18" x14ac:dyDescent="0.25">
      <c r="A4" s="1" t="s">
        <v>38</v>
      </c>
      <c r="B4">
        <v>0</v>
      </c>
      <c r="C4">
        <v>-40.681327860914408</v>
      </c>
      <c r="D4">
        <v>-129.11562434382608</v>
      </c>
      <c r="E4">
        <v>-162.48532214999634</v>
      </c>
      <c r="F4">
        <v>-165.0646814134081</v>
      </c>
      <c r="G4">
        <v>-180.78193254456195</v>
      </c>
      <c r="H4">
        <v>-306.14707648855432</v>
      </c>
      <c r="I4">
        <v>-373.94676968404997</v>
      </c>
      <c r="J4">
        <v>-538.51612622106813</v>
      </c>
      <c r="K4">
        <v>-792.73144321195537</v>
      </c>
      <c r="L4">
        <v>-947.63760484066268</v>
      </c>
      <c r="M4">
        <v>-906.40434412030152</v>
      </c>
      <c r="N4">
        <v>-992.007084212064</v>
      </c>
      <c r="O4">
        <v>-1077.6098243038268</v>
      </c>
      <c r="P4">
        <v>-1198.4383612846841</v>
      </c>
      <c r="Q4">
        <v>0</v>
      </c>
      <c r="R4">
        <v>0</v>
      </c>
    </row>
    <row r="5" spans="1:18" x14ac:dyDescent="0.25">
      <c r="A5" s="1" t="s">
        <v>45</v>
      </c>
      <c r="B5">
        <v>0</v>
      </c>
      <c r="C5">
        <v>-105.79568977238154</v>
      </c>
      <c r="D5">
        <v>-175.35992409518747</v>
      </c>
      <c r="E5">
        <v>-176.1711903828737</v>
      </c>
      <c r="F5">
        <v>-168.91357051561488</v>
      </c>
      <c r="G5">
        <v>-212.5296171902958</v>
      </c>
      <c r="H5">
        <v>-293.06028130606148</v>
      </c>
      <c r="I5">
        <v>-346.06703348024928</v>
      </c>
      <c r="J5">
        <v>-442.33431867204587</v>
      </c>
      <c r="K5">
        <v>-492.10124913974727</v>
      </c>
      <c r="L5">
        <v>-531.85716117179311</v>
      </c>
      <c r="M5">
        <v>-579.78165180738085</v>
      </c>
      <c r="N5">
        <v>-521.78754064045336</v>
      </c>
      <c r="O5">
        <v>-560.34730922891436</v>
      </c>
      <c r="P5">
        <v>-814.37836575186657</v>
      </c>
      <c r="Q5">
        <v>0</v>
      </c>
      <c r="R5">
        <v>0</v>
      </c>
    </row>
    <row r="6" spans="1:18" x14ac:dyDescent="0.25">
      <c r="A6" s="1" t="s">
        <v>46</v>
      </c>
      <c r="B6">
        <v>0</v>
      </c>
      <c r="C6">
        <v>-190.00000000000006</v>
      </c>
      <c r="D6">
        <v>-254.31396978492623</v>
      </c>
      <c r="E6">
        <v>-283.06761458031565</v>
      </c>
      <c r="F6">
        <v>-246.18785253745259</v>
      </c>
      <c r="G6">
        <v>-251.56758868632014</v>
      </c>
      <c r="H6">
        <v>-295.70121445956812</v>
      </c>
      <c r="I6">
        <v>-352.26622492896576</v>
      </c>
      <c r="J6">
        <v>-442.33431867204587</v>
      </c>
      <c r="K6">
        <v>-492.10124913974727</v>
      </c>
      <c r="L6">
        <v>-531.85716117179311</v>
      </c>
      <c r="M6">
        <v>-579.78165180738085</v>
      </c>
      <c r="N6">
        <v>-627.70614244296792</v>
      </c>
      <c r="O6">
        <v>-675.63063307855509</v>
      </c>
      <c r="P6">
        <v>-743.27620223155623</v>
      </c>
      <c r="Q6">
        <v>0</v>
      </c>
      <c r="R6">
        <v>0</v>
      </c>
    </row>
    <row r="7" spans="1:18" x14ac:dyDescent="0.25">
      <c r="A7" s="1" t="s">
        <v>47</v>
      </c>
      <c r="B7">
        <v>0</v>
      </c>
      <c r="C7">
        <v>-47.256928030975317</v>
      </c>
      <c r="D7">
        <v>-110.26719644794747</v>
      </c>
      <c r="E7">
        <v>-136.83016988271586</v>
      </c>
      <c r="F7">
        <v>-147.4002714700851</v>
      </c>
      <c r="G7">
        <v>-212.1427422926202</v>
      </c>
      <c r="H7">
        <v>-309.24794550390101</v>
      </c>
      <c r="I7">
        <v>-463.41194531776159</v>
      </c>
      <c r="J7">
        <v>-726.50599296991015</v>
      </c>
      <c r="K7">
        <v>-1055.8060134103603</v>
      </c>
      <c r="L7">
        <v>-1247.2941912000583</v>
      </c>
      <c r="M7">
        <v>-1197.9945918540013</v>
      </c>
      <c r="N7">
        <v>-1307.2399935230985</v>
      </c>
      <c r="O7">
        <v>-1424.1298096823296</v>
      </c>
      <c r="P7">
        <v>-1551.9561792731247</v>
      </c>
      <c r="Q7">
        <v>0</v>
      </c>
      <c r="R7">
        <v>0</v>
      </c>
    </row>
    <row r="8" spans="1:18" x14ac:dyDescent="0.25">
      <c r="A8" s="1" t="s">
        <v>48</v>
      </c>
      <c r="B8">
        <v>0</v>
      </c>
      <c r="C8">
        <v>-35.955051544497543</v>
      </c>
      <c r="D8">
        <v>-120.90390233417297</v>
      </c>
      <c r="E8">
        <v>-143.5192570592346</v>
      </c>
      <c r="F8">
        <v>-180.64670886118552</v>
      </c>
      <c r="G8">
        <v>-240.41623316685491</v>
      </c>
      <c r="H8">
        <v>-348.54946710179888</v>
      </c>
      <c r="I8">
        <v>-494.89718324761475</v>
      </c>
      <c r="J8">
        <v>-726.50599296991015</v>
      </c>
      <c r="K8">
        <v>-1055.2033758379862</v>
      </c>
      <c r="L8">
        <v>-1247.2941912000581</v>
      </c>
      <c r="M8">
        <v>-1197.9945918540013</v>
      </c>
      <c r="N8">
        <v>-1307.2399935230985</v>
      </c>
      <c r="O8">
        <v>-1416.4853951921964</v>
      </c>
      <c r="P8">
        <v>-1570.685623367377</v>
      </c>
      <c r="Q8">
        <v>0</v>
      </c>
      <c r="R8">
        <v>0</v>
      </c>
    </row>
    <row r="9" spans="1:18" x14ac:dyDescent="0.25">
      <c r="A9" s="1" t="s">
        <v>49</v>
      </c>
      <c r="B9">
        <v>0</v>
      </c>
      <c r="C9">
        <v>-117.38656145745934</v>
      </c>
      <c r="D9">
        <v>-175.26913426389294</v>
      </c>
      <c r="E9">
        <v>-194.17372937450335</v>
      </c>
      <c r="F9">
        <v>-224.09709850696103</v>
      </c>
      <c r="G9">
        <v>-268.37951957620947</v>
      </c>
      <c r="H9">
        <v>-363.09951169969275</v>
      </c>
      <c r="I9">
        <v>-511.24158581276902</v>
      </c>
      <c r="J9">
        <v>-753.90762933147096</v>
      </c>
      <c r="K9">
        <v>-1179.7622764586577</v>
      </c>
      <c r="L9">
        <v>-1642.3125533316986</v>
      </c>
      <c r="M9">
        <v>-1917.0482544608017</v>
      </c>
      <c r="N9">
        <v>-2616.27910323166</v>
      </c>
      <c r="O9">
        <v>-3469.1768272141471</v>
      </c>
      <c r="P9">
        <v>-1970.9585513795435</v>
      </c>
      <c r="Q9">
        <v>0</v>
      </c>
      <c r="R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/>
  </sheetViews>
  <sheetFormatPr defaultRowHeight="15" x14ac:dyDescent="0.25"/>
  <sheetData>
    <row r="1" spans="1:18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100</v>
      </c>
      <c r="R1" s="1" t="s">
        <v>101</v>
      </c>
    </row>
    <row r="2" spans="1:18" x14ac:dyDescent="0.25">
      <c r="A2" s="1" t="s">
        <v>30</v>
      </c>
      <c r="G2">
        <v>-2.8421709430404007E-14</v>
      </c>
      <c r="I2">
        <v>2.8421709430404007E-14</v>
      </c>
      <c r="Q2">
        <v>1.4210854715202004E-14</v>
      </c>
      <c r="R2">
        <v>-2.8421709430404007E-14</v>
      </c>
    </row>
    <row r="3" spans="1:18" x14ac:dyDescent="0.25">
      <c r="A3" s="1" t="s">
        <v>35</v>
      </c>
      <c r="D3">
        <v>-3.5527136788005009E-15</v>
      </c>
      <c r="I3">
        <v>1.7763568394002505E-15</v>
      </c>
      <c r="J3">
        <v>-1.7763568394002505E-15</v>
      </c>
    </row>
    <row r="4" spans="1:18" x14ac:dyDescent="0.25">
      <c r="A4" s="1" t="s">
        <v>36</v>
      </c>
      <c r="B4">
        <v>7.0921749997727517</v>
      </c>
      <c r="C4">
        <v>13.612978015387256</v>
      </c>
      <c r="F4">
        <v>-1.4210854715202004E-14</v>
      </c>
      <c r="G4">
        <v>1.4210854715202004E-14</v>
      </c>
      <c r="H4">
        <v>-5.6843418860808015E-14</v>
      </c>
      <c r="J4">
        <v>-2.8421709430404007E-14</v>
      </c>
      <c r="R4">
        <v>1.7763568394002505E-15</v>
      </c>
    </row>
    <row r="5" spans="1:18" x14ac:dyDescent="0.25">
      <c r="A5" s="1" t="s">
        <v>40</v>
      </c>
      <c r="D5">
        <v>-2.8421709430404007E-14</v>
      </c>
      <c r="G5">
        <v>-1.4210854715202004E-14</v>
      </c>
      <c r="H5">
        <v>1.4210854715202004E-14</v>
      </c>
      <c r="K5">
        <v>7.1054273576010019E-15</v>
      </c>
      <c r="P5">
        <v>-6.9388939039072284E-18</v>
      </c>
    </row>
    <row r="6" spans="1:18" x14ac:dyDescent="0.25">
      <c r="A6" s="1" t="s">
        <v>41</v>
      </c>
      <c r="C6">
        <v>1.7763568394002505E-15</v>
      </c>
      <c r="D6">
        <v>1.7763568394002505E-15</v>
      </c>
      <c r="E6">
        <v>3.5527136788005009E-15</v>
      </c>
      <c r="F6">
        <v>3.5527136788005009E-15</v>
      </c>
    </row>
    <row r="7" spans="1:18" x14ac:dyDescent="0.25">
      <c r="A7" s="1" t="s">
        <v>39</v>
      </c>
      <c r="B7">
        <v>1.4210854715202004E-14</v>
      </c>
      <c r="E7">
        <v>-1.4210854715202004E-14</v>
      </c>
      <c r="G7">
        <v>2.8421709430404007E-14</v>
      </c>
      <c r="H7">
        <v>2.8421709430404007E-14</v>
      </c>
      <c r="I7">
        <v>-2.8421709430404007E-14</v>
      </c>
      <c r="J7">
        <v>2.8421709430404007E-14</v>
      </c>
      <c r="K7">
        <v>-5.6843418860808015E-14</v>
      </c>
      <c r="P7">
        <v>1.1368683772161603E-13</v>
      </c>
    </row>
    <row r="8" spans="1:18" x14ac:dyDescent="0.25">
      <c r="A8" s="1" t="s">
        <v>44</v>
      </c>
      <c r="B8">
        <v>17.505643069816045</v>
      </c>
      <c r="C8">
        <v>-2.8421709430404007E-14</v>
      </c>
      <c r="D8">
        <v>-1.4210854715202004E-14</v>
      </c>
      <c r="G8">
        <v>-2.8421709430404007E-14</v>
      </c>
      <c r="I8">
        <v>7.1054273576010019E-15</v>
      </c>
      <c r="J8">
        <v>7.1054273576010019E-15</v>
      </c>
    </row>
    <row r="9" spans="1:18" x14ac:dyDescent="0.25">
      <c r="A9" s="1" t="s">
        <v>37</v>
      </c>
      <c r="D9">
        <v>-8.8817841970012523E-16</v>
      </c>
      <c r="E9">
        <v>-1.7763568394002505E-15</v>
      </c>
      <c r="J9">
        <v>-1.7763568394002505E-15</v>
      </c>
      <c r="K9">
        <v>-3.5527136788005009E-15</v>
      </c>
      <c r="P9">
        <v>-1.4210854715202004E-14</v>
      </c>
    </row>
    <row r="10" spans="1:18" x14ac:dyDescent="0.25">
      <c r="A10" s="1" t="s">
        <v>38</v>
      </c>
      <c r="E10">
        <v>2.7755575615628914E-17</v>
      </c>
      <c r="F10">
        <v>-2.2204460492503131E-16</v>
      </c>
      <c r="H10">
        <v>3.5527136788005009E-15</v>
      </c>
      <c r="K10">
        <v>1.4210854715202004E-14</v>
      </c>
      <c r="M10">
        <v>2.8421709430404007E-14</v>
      </c>
      <c r="O10">
        <v>2.8421709430404007E-14</v>
      </c>
      <c r="P10">
        <v>-2.8421709430404007E-14</v>
      </c>
      <c r="Q10">
        <v>2.8421709430404007E-14</v>
      </c>
    </row>
    <row r="11" spans="1:18" x14ac:dyDescent="0.25">
      <c r="A11" s="1" t="s">
        <v>42</v>
      </c>
      <c r="B11">
        <v>-1.4210854715202004E-14</v>
      </c>
      <c r="C11">
        <v>-1.4210854715202004E-14</v>
      </c>
      <c r="D11">
        <v>1.4210854715202004E-14</v>
      </c>
      <c r="E11">
        <v>1.4210854715202004E-14</v>
      </c>
      <c r="F11">
        <v>1.4210854715202004E-14</v>
      </c>
      <c r="G11">
        <v>-2.8421709430404007E-14</v>
      </c>
      <c r="H11">
        <v>2.8421709430404007E-14</v>
      </c>
      <c r="I11">
        <v>-2.8421709430404007E-14</v>
      </c>
      <c r="J11">
        <v>-2.8421709430404007E-14</v>
      </c>
      <c r="K11">
        <v>-2.8421709430404007E-14</v>
      </c>
      <c r="L11">
        <v>2.8421709430404007E-14</v>
      </c>
      <c r="R11">
        <v>2.8421709430404007E-14</v>
      </c>
    </row>
    <row r="12" spans="1:18" x14ac:dyDescent="0.25">
      <c r="A12" s="1" t="s">
        <v>45</v>
      </c>
      <c r="E12">
        <v>-7.1054273576010019E-15</v>
      </c>
    </row>
    <row r="13" spans="1:18" x14ac:dyDescent="0.25">
      <c r="A13" s="1" t="s">
        <v>46</v>
      </c>
      <c r="B13">
        <v>-7.1054273576010019E-15</v>
      </c>
      <c r="J13">
        <v>-1.4210854715202004E-14</v>
      </c>
    </row>
    <row r="14" spans="1:18" x14ac:dyDescent="0.25">
      <c r="A14" s="1" t="s">
        <v>47</v>
      </c>
      <c r="E14">
        <v>1.4210854715202004E-14</v>
      </c>
      <c r="F14">
        <v>1.4210854715202004E-14</v>
      </c>
      <c r="G14">
        <v>1.4210854715202004E-14</v>
      </c>
      <c r="R14">
        <v>-7.1054273576010019E-15</v>
      </c>
    </row>
    <row r="15" spans="1:18" x14ac:dyDescent="0.25">
      <c r="A15" s="1" t="s">
        <v>48</v>
      </c>
      <c r="G15">
        <v>-3.5527136788005009E-15</v>
      </c>
      <c r="H15">
        <v>-3.5527136788005009E-15</v>
      </c>
      <c r="J15">
        <v>-3.5527136788005009E-15</v>
      </c>
      <c r="M15">
        <v>-1.7763568394002505E-15</v>
      </c>
      <c r="N15">
        <v>-1.7763568394002505E-15</v>
      </c>
      <c r="O15">
        <v>-1.7763568394002505E-15</v>
      </c>
      <c r="P15">
        <v>-1.7763568394002505E-15</v>
      </c>
      <c r="Q15">
        <v>1.7763568394002505E-15</v>
      </c>
      <c r="R15">
        <v>-1.7763568394002505E-15</v>
      </c>
    </row>
    <row r="16" spans="1:18" x14ac:dyDescent="0.25">
      <c r="A16" s="1" t="s">
        <v>49</v>
      </c>
      <c r="D16">
        <v>-7.1054273576010019E-15</v>
      </c>
      <c r="E16">
        <v>-7.1054273576010019E-15</v>
      </c>
    </row>
    <row r="17" spans="1:16" x14ac:dyDescent="0.25">
      <c r="A17" s="1" t="s">
        <v>535</v>
      </c>
      <c r="H17">
        <v>-1.4210854715202004E-14</v>
      </c>
      <c r="M17">
        <v>-5.6843418860808015E-14</v>
      </c>
      <c r="N17">
        <v>1.1368683772161603E-13</v>
      </c>
      <c r="O17">
        <v>5.6843418860808015E-14</v>
      </c>
    </row>
    <row r="18" spans="1:16" x14ac:dyDescent="0.25">
      <c r="A18" s="1" t="s">
        <v>538</v>
      </c>
      <c r="H18">
        <v>8.8817841970012523E-16</v>
      </c>
      <c r="L18">
        <v>2.8421709430404007E-14</v>
      </c>
      <c r="N18">
        <v>-2.8421709430404007E-14</v>
      </c>
      <c r="O18">
        <v>-2.8421709430404007E-14</v>
      </c>
      <c r="P18">
        <v>2.8421709430404007E-14</v>
      </c>
    </row>
    <row r="19" spans="1:16" x14ac:dyDescent="0.25">
      <c r="A19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abSelected="1" workbookViewId="0"/>
  </sheetViews>
  <sheetFormatPr defaultRowHeight="15" x14ac:dyDescent="0.25"/>
  <cols>
    <col min="1" max="1" width="14.5703125" customWidth="1"/>
  </cols>
  <sheetData>
    <row r="1" spans="1:32" x14ac:dyDescent="0.25">
      <c r="A1">
        <v>269973.09323126171</v>
      </c>
      <c r="B1" t="s">
        <v>517</v>
      </c>
      <c r="F1">
        <v>283801.65023405093</v>
      </c>
      <c r="G1" t="s">
        <v>506</v>
      </c>
      <c r="J1">
        <v>0.66056854185190117</v>
      </c>
      <c r="L1">
        <f>SUM(emissions!C51:C59)*10</f>
        <v>429.53240205636985</v>
      </c>
      <c r="M1" t="s">
        <v>507</v>
      </c>
    </row>
    <row r="3" spans="1:32" x14ac:dyDescent="0.25"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1" t="s">
        <v>100</v>
      </c>
      <c r="R3" s="1" t="s">
        <v>101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5">
      <c r="A4" s="1" t="s">
        <v>27</v>
      </c>
      <c r="B4">
        <v>7.9687000000000001</v>
      </c>
      <c r="C4">
        <v>9.8486000000000011</v>
      </c>
      <c r="D4">
        <v>10.183471173017649</v>
      </c>
      <c r="E4">
        <v>8.7910985185380408</v>
      </c>
      <c r="F4">
        <v>5.8962915926051531</v>
      </c>
      <c r="G4">
        <v>2.8545176303833437</v>
      </c>
      <c r="H4">
        <v>1.0905250300291118</v>
      </c>
      <c r="I4">
        <v>-0.81791314401704451</v>
      </c>
      <c r="J4">
        <v>-1.3106743047510685</v>
      </c>
      <c r="K4">
        <v>-3.230275978151548</v>
      </c>
      <c r="L4">
        <v>-4.436254676417752</v>
      </c>
      <c r="M4">
        <v>-4.6841051368186966</v>
      </c>
      <c r="N4">
        <v>-4.8316709613743285</v>
      </c>
      <c r="O4">
        <v>-4.8466805100938073</v>
      </c>
      <c r="P4">
        <v>5.3359373851530802E-3</v>
      </c>
      <c r="Q4">
        <v>0.33075914824798558</v>
      </c>
      <c r="R4">
        <v>0.44173772480222367</v>
      </c>
    </row>
    <row r="5" spans="1:32" x14ac:dyDescent="0.25">
      <c r="A5" s="1" t="s">
        <v>28</v>
      </c>
      <c r="B5">
        <v>389.8220948560961</v>
      </c>
      <c r="C5">
        <v>411.2497220388363</v>
      </c>
      <c r="D5">
        <v>435.82814975279524</v>
      </c>
      <c r="E5">
        <v>457.07018771602469</v>
      </c>
      <c r="F5">
        <v>469.86296883599499</v>
      </c>
      <c r="G5">
        <v>472.51979306397982</v>
      </c>
      <c r="H5">
        <v>468.26988045093384</v>
      </c>
      <c r="I5">
        <v>459.46130196046386</v>
      </c>
      <c r="J5">
        <v>449.18012166844363</v>
      </c>
      <c r="K5">
        <v>436.21857905648312</v>
      </c>
      <c r="L5">
        <v>420.03832226845577</v>
      </c>
      <c r="M5">
        <v>403.72173569971648</v>
      </c>
      <c r="N5">
        <v>388.55787584395426</v>
      </c>
      <c r="O5">
        <v>374.56373766930733</v>
      </c>
      <c r="P5">
        <v>371.25025882981134</v>
      </c>
      <c r="Q5">
        <v>374.06584028797306</v>
      </c>
      <c r="R5">
        <v>375.76676218056542</v>
      </c>
    </row>
    <row r="6" spans="1:32" x14ac:dyDescent="0.25">
      <c r="A6" s="1" t="s">
        <v>29</v>
      </c>
      <c r="B6">
        <v>0</v>
      </c>
      <c r="C6">
        <v>0</v>
      </c>
      <c r="D6">
        <v>2.4762662776557618E-2</v>
      </c>
      <c r="E6">
        <v>0.1716277799104928</v>
      </c>
      <c r="F6">
        <v>1.0730614056644387</v>
      </c>
      <c r="G6">
        <v>3.6019240243042683</v>
      </c>
      <c r="H6">
        <v>7.1695748687087155</v>
      </c>
      <c r="I6">
        <v>9.786719427237049</v>
      </c>
      <c r="J6">
        <v>8.8080525806677237</v>
      </c>
      <c r="K6">
        <v>4.8098170644560261</v>
      </c>
      <c r="L6">
        <v>4.6641582430824648</v>
      </c>
      <c r="M6">
        <v>4.7269896832200233</v>
      </c>
      <c r="N6">
        <v>4.8519260855329769</v>
      </c>
      <c r="O6">
        <v>4.8568407198938139</v>
      </c>
      <c r="P6">
        <v>0</v>
      </c>
      <c r="Q6">
        <v>0</v>
      </c>
      <c r="R6">
        <v>0</v>
      </c>
    </row>
    <row r="7" spans="1:32" x14ac:dyDescent="0.25">
      <c r="A7" s="1" t="s">
        <v>522</v>
      </c>
      <c r="B7">
        <v>20.26276622527023</v>
      </c>
      <c r="C7">
        <v>60.441535800951129</v>
      </c>
      <c r="D7">
        <v>99.472162129883884</v>
      </c>
      <c r="E7">
        <v>163.71978249347853</v>
      </c>
      <c r="F7">
        <v>269.50122011391181</v>
      </c>
      <c r="G7">
        <v>443.7672022858917</v>
      </c>
      <c r="H7">
        <v>731.08741324304151</v>
      </c>
      <c r="I7">
        <v>1205.1878750457297</v>
      </c>
      <c r="J7">
        <v>1987.9527780047154</v>
      </c>
      <c r="K7">
        <v>3280.2518755066394</v>
      </c>
      <c r="L7">
        <v>5410.0480545675864</v>
      </c>
      <c r="M7">
        <v>8895.9873591368923</v>
      </c>
      <c r="N7">
        <v>14462.801111994713</v>
      </c>
      <c r="O7">
        <v>22418.49101831696</v>
      </c>
      <c r="P7">
        <v>15564.983507694153</v>
      </c>
      <c r="Q7">
        <v>0</v>
      </c>
      <c r="R7">
        <v>0</v>
      </c>
    </row>
    <row r="8" spans="1:32" x14ac:dyDescent="0.25">
      <c r="A8" s="1" t="s">
        <v>63</v>
      </c>
      <c r="B8">
        <v>7128.4230810747204</v>
      </c>
      <c r="C8">
        <v>8644.7885865018307</v>
      </c>
      <c r="D8">
        <v>9993.118011978715</v>
      </c>
      <c r="E8">
        <v>11244.247988273852</v>
      </c>
      <c r="F8">
        <v>14340.492269453289</v>
      </c>
      <c r="G8">
        <v>17274.635708355698</v>
      </c>
      <c r="H8">
        <v>21753.441180580154</v>
      </c>
      <c r="I8">
        <v>28174.023958883863</v>
      </c>
      <c r="J8">
        <v>34745.601427780777</v>
      </c>
      <c r="K8">
        <v>56551.692949074379</v>
      </c>
      <c r="L8">
        <v>62596.586448348673</v>
      </c>
      <c r="M8">
        <v>63349.537598342802</v>
      </c>
      <c r="N8">
        <v>71224.014308299622</v>
      </c>
      <c r="O8">
        <v>77900.544859984308</v>
      </c>
      <c r="P8">
        <v>41914.234736767365</v>
      </c>
    </row>
    <row r="9" spans="1:32" x14ac:dyDescent="0.25">
      <c r="A9" s="1" t="s">
        <v>523</v>
      </c>
      <c r="B9">
        <v>36.729510677450527</v>
      </c>
      <c r="C9">
        <v>60.440371238535668</v>
      </c>
      <c r="D9">
        <v>99.470795871341764</v>
      </c>
      <c r="E9">
        <v>163.71668635965375</v>
      </c>
      <c r="F9">
        <v>269.49191585317197</v>
      </c>
      <c r="G9">
        <v>443.74375694517954</v>
      </c>
      <c r="H9">
        <v>731.04076496504649</v>
      </c>
      <c r="I9">
        <v>1205.1085831389614</v>
      </c>
      <c r="J9">
        <v>1987.8597326883364</v>
      </c>
      <c r="K9">
        <v>3280.2855057805209</v>
      </c>
      <c r="L9">
        <v>5411.0661306386255</v>
      </c>
      <c r="M9">
        <v>8902.6108993260914</v>
      </c>
      <c r="N9">
        <v>14503.761496788644</v>
      </c>
      <c r="O9">
        <v>22723.199588787022</v>
      </c>
      <c r="P9">
        <v>7839.9079222051969</v>
      </c>
      <c r="Q9">
        <v>0</v>
      </c>
      <c r="R9">
        <v>0</v>
      </c>
    </row>
    <row r="10" spans="1:32" x14ac:dyDescent="0.25">
      <c r="A10" s="1" t="s">
        <v>524</v>
      </c>
      <c r="B10">
        <v>6.4567328747085873E-2</v>
      </c>
      <c r="C10">
        <v>0.11782564052294286</v>
      </c>
      <c r="D10">
        <v>0.21847269530140148</v>
      </c>
      <c r="E10">
        <v>0.40792143460847702</v>
      </c>
      <c r="F10">
        <v>0.7817098547784832</v>
      </c>
      <c r="G10">
        <v>1.5342708736572483</v>
      </c>
      <c r="H10">
        <v>3.0719954316528866</v>
      </c>
      <c r="I10">
        <v>6.2916002032524352</v>
      </c>
      <c r="J10">
        <v>13.198779051001839</v>
      </c>
      <c r="K10">
        <v>28.739280499275822</v>
      </c>
      <c r="L10">
        <v>64.6416240003105</v>
      </c>
      <c r="M10">
        <v>148.85073432900316</v>
      </c>
      <c r="N10">
        <v>338.16429378259443</v>
      </c>
      <c r="O10">
        <v>564.84992539720679</v>
      </c>
      <c r="P10">
        <v>0</v>
      </c>
      <c r="Q10">
        <v>0</v>
      </c>
      <c r="R10">
        <v>0</v>
      </c>
    </row>
    <row r="11" spans="1:32" x14ac:dyDescent="0.25">
      <c r="A11" s="1" t="s">
        <v>525</v>
      </c>
      <c r="B11">
        <v>4.7896640042949725</v>
      </c>
      <c r="C11">
        <v>8.1972071807281868</v>
      </c>
      <c r="D11">
        <v>14.000075541931679</v>
      </c>
      <c r="E11">
        <v>23.851404796627161</v>
      </c>
      <c r="F11">
        <v>40.514327007778647</v>
      </c>
      <c r="G11">
        <v>68.57265529799038</v>
      </c>
      <c r="H11">
        <v>115.54274669108057</v>
      </c>
      <c r="I11">
        <v>193.53440334421813</v>
      </c>
      <c r="J11">
        <v>321.54098605404761</v>
      </c>
      <c r="K11">
        <v>527.98231462590866</v>
      </c>
      <c r="L11">
        <v>851.41270039543019</v>
      </c>
      <c r="M11">
        <v>1330.7608962943223</v>
      </c>
      <c r="N11">
        <v>1948.1300973848997</v>
      </c>
      <c r="O11">
        <v>2166.8956636508469</v>
      </c>
      <c r="P11">
        <v>0</v>
      </c>
      <c r="Q11">
        <v>0</v>
      </c>
      <c r="R11">
        <v>0</v>
      </c>
    </row>
    <row r="12" spans="1:32" x14ac:dyDescent="0.25">
      <c r="A12" s="1" t="s">
        <v>526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20895347.106398635</v>
      </c>
      <c r="Q12">
        <v>0</v>
      </c>
      <c r="R12">
        <v>0</v>
      </c>
    </row>
    <row r="15" spans="1:32" x14ac:dyDescent="0.25">
      <c r="B15" s="2"/>
    </row>
    <row r="17" spans="1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9" spans="1:16" x14ac:dyDescent="0.25">
      <c r="A19" s="1"/>
    </row>
    <row r="20" spans="1:16" x14ac:dyDescent="0.25">
      <c r="A20" s="1"/>
    </row>
    <row r="21" spans="1:16" x14ac:dyDescent="0.25">
      <c r="A21" s="1"/>
    </row>
    <row r="23" spans="1:16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1"/>
    </row>
    <row r="25" spans="1:16" x14ac:dyDescent="0.25">
      <c r="A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1:R58"/>
  <sheetViews>
    <sheetView workbookViewId="0"/>
  </sheetViews>
  <sheetFormatPr defaultRowHeight="15" x14ac:dyDescent="0.25"/>
  <sheetData>
    <row r="31" spans="2:2" x14ac:dyDescent="0.25">
      <c r="B31" t="s">
        <v>75</v>
      </c>
    </row>
    <row r="50" spans="1:18" x14ac:dyDescent="0.25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</row>
    <row r="51" spans="1:18" x14ac:dyDescent="0.25">
      <c r="A51" s="1" t="s">
        <v>39</v>
      </c>
      <c r="B51">
        <v>1.6047489067393452</v>
      </c>
      <c r="D51">
        <v>0.36738177858977572</v>
      </c>
      <c r="E51">
        <v>0.24424739627508646</v>
      </c>
      <c r="F51">
        <v>0.31351361812227285</v>
      </c>
      <c r="G51">
        <v>0.20843408515546338</v>
      </c>
      <c r="H51">
        <v>4.3328115227624009</v>
      </c>
      <c r="I51">
        <v>21.371491227243315</v>
      </c>
      <c r="J51">
        <v>33.434660086098603</v>
      </c>
      <c r="K51">
        <v>59.884916363636364</v>
      </c>
      <c r="L51">
        <v>59.884916363636364</v>
      </c>
      <c r="M51">
        <v>59.884916363636364</v>
      </c>
      <c r="N51">
        <v>59.884916363636364</v>
      </c>
      <c r="O51">
        <v>59.884916363636364</v>
      </c>
      <c r="P51">
        <v>14.278237312913193</v>
      </c>
    </row>
    <row r="52" spans="1:18" x14ac:dyDescent="0.25">
      <c r="A52" s="1" t="s">
        <v>37</v>
      </c>
      <c r="D52">
        <v>4.1335216694047157</v>
      </c>
      <c r="E52">
        <v>16.184502356294871</v>
      </c>
      <c r="F52">
        <v>40.56096916443267</v>
      </c>
      <c r="G52">
        <v>87.562715686722171</v>
      </c>
      <c r="H52">
        <v>54.955147504903792</v>
      </c>
      <c r="I52">
        <v>36.535975576986928</v>
      </c>
      <c r="J52">
        <v>29.669207608303115</v>
      </c>
      <c r="K52">
        <v>44.5848879823997</v>
      </c>
      <c r="L52">
        <v>65.407514264255028</v>
      </c>
      <c r="M52">
        <v>70.280710441630518</v>
      </c>
      <c r="N52">
        <v>69.23914831658719</v>
      </c>
      <c r="O52">
        <v>68.771087901269411</v>
      </c>
      <c r="P52">
        <v>138.40636268708678</v>
      </c>
      <c r="Q52">
        <v>73.27118639198315</v>
      </c>
      <c r="R52">
        <v>97.940856951142479</v>
      </c>
    </row>
    <row r="53" spans="1:18" x14ac:dyDescent="0.25">
      <c r="A53" s="1" t="s">
        <v>38</v>
      </c>
      <c r="F53">
        <v>2.4131512076414219</v>
      </c>
      <c r="G53">
        <v>11.092955743619141</v>
      </c>
      <c r="H53">
        <v>44.157641969318902</v>
      </c>
      <c r="I53">
        <v>54.273912720349287</v>
      </c>
      <c r="J53">
        <v>59.62248539340149</v>
      </c>
      <c r="K53">
        <v>39.638974128459857</v>
      </c>
      <c r="L53">
        <v>26.353283657822868</v>
      </c>
      <c r="M53">
        <v>25.48008748044742</v>
      </c>
      <c r="N53">
        <v>30.521649605490705</v>
      </c>
      <c r="O53">
        <v>30.989710020808481</v>
      </c>
    </row>
    <row r="54" spans="1:18" x14ac:dyDescent="0.25">
      <c r="A54" s="1" t="s">
        <v>45</v>
      </c>
      <c r="D54">
        <v>3.6660943632664975</v>
      </c>
      <c r="E54">
        <v>2.4373391793240478</v>
      </c>
      <c r="F54">
        <v>0.89848888888888412</v>
      </c>
      <c r="G54">
        <v>0.92347377777778017</v>
      </c>
      <c r="H54">
        <v>1.0738699999999932</v>
      </c>
      <c r="I54">
        <v>1.1037059999999979</v>
      </c>
      <c r="J54">
        <v>0.73377976933963396</v>
      </c>
    </row>
    <row r="55" spans="1:18" x14ac:dyDescent="0.25">
      <c r="A55" s="1" t="s">
        <v>46</v>
      </c>
      <c r="B55">
        <v>30.085931981519998</v>
      </c>
      <c r="C55">
        <v>30</v>
      </c>
      <c r="D55">
        <v>30</v>
      </c>
      <c r="E55">
        <v>30</v>
      </c>
      <c r="F55">
        <v>30</v>
      </c>
      <c r="G55">
        <v>30</v>
      </c>
      <c r="H55">
        <v>24</v>
      </c>
      <c r="I55">
        <v>20</v>
      </c>
      <c r="J55">
        <v>16</v>
      </c>
      <c r="K55">
        <v>12</v>
      </c>
      <c r="L55">
        <v>8</v>
      </c>
      <c r="M55">
        <v>4</v>
      </c>
    </row>
    <row r="56" spans="1:18" x14ac:dyDescent="0.25">
      <c r="A56" s="1" t="s">
        <v>47</v>
      </c>
      <c r="B56">
        <v>9.0169066352979481</v>
      </c>
      <c r="D56">
        <v>6.4637886232663488</v>
      </c>
      <c r="E56">
        <v>25.621694954130138</v>
      </c>
      <c r="F56">
        <v>67.922711478712756</v>
      </c>
      <c r="G56">
        <v>70.212420706725453</v>
      </c>
      <c r="H56">
        <v>71.480529003014922</v>
      </c>
      <c r="I56">
        <v>66.714914475420457</v>
      </c>
      <c r="J56">
        <v>60.539867142857162</v>
      </c>
      <c r="K56">
        <v>43.891221525504086</v>
      </c>
      <c r="L56">
        <v>40.354285714285723</v>
      </c>
      <c r="M56">
        <v>40.354285714285723</v>
      </c>
      <c r="N56">
        <v>40.354285714285723</v>
      </c>
      <c r="O56">
        <v>40.354285714285723</v>
      </c>
      <c r="P56">
        <v>47.315400000000004</v>
      </c>
      <c r="R56">
        <v>47.315400000000004</v>
      </c>
    </row>
    <row r="57" spans="1:18" x14ac:dyDescent="0.25">
      <c r="A57" s="1"/>
    </row>
    <row r="58" spans="1:18" x14ac:dyDescent="0.25">
      <c r="A5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/>
  </sheetViews>
  <sheetFormatPr defaultRowHeight="15" x14ac:dyDescent="0.25"/>
  <sheetData>
    <row r="1" spans="1:16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</row>
    <row r="3" spans="1:16" x14ac:dyDescent="0.25">
      <c r="A3" s="1"/>
      <c r="B3" s="1"/>
    </row>
    <row r="4" spans="1:16" x14ac:dyDescent="0.25">
      <c r="A4" s="1"/>
      <c r="B4" s="1"/>
    </row>
    <row r="5" spans="1:16" x14ac:dyDescent="0.25">
      <c r="A5" s="1"/>
      <c r="B5" s="1"/>
    </row>
    <row r="6" spans="1:16" x14ac:dyDescent="0.25">
      <c r="A6" s="1"/>
      <c r="B6" s="1"/>
    </row>
    <row r="7" spans="1:16" x14ac:dyDescent="0.25">
      <c r="A7" s="1"/>
      <c r="B7" s="1"/>
    </row>
    <row r="8" spans="1:16" x14ac:dyDescent="0.25">
      <c r="A8" s="1"/>
      <c r="B8" s="1"/>
    </row>
    <row r="9" spans="1:16" x14ac:dyDescent="0.25">
      <c r="A9" s="1"/>
      <c r="B9" s="1"/>
    </row>
    <row r="33" spans="1:17" x14ac:dyDescent="0.25">
      <c r="C33" s="1" t="str">
        <f>C50</f>
        <v>2010</v>
      </c>
      <c r="D33" s="1" t="str">
        <f t="shared" ref="D33:Q33" si="0">D50</f>
        <v>2020</v>
      </c>
      <c r="E33" s="1" t="str">
        <f t="shared" si="0"/>
        <v>2030</v>
      </c>
      <c r="F33" s="1" t="str">
        <f t="shared" si="0"/>
        <v>2040</v>
      </c>
      <c r="G33" s="1" t="str">
        <f t="shared" si="0"/>
        <v>2050</v>
      </c>
      <c r="H33" s="1" t="str">
        <f t="shared" si="0"/>
        <v>2060</v>
      </c>
      <c r="I33" s="1" t="str">
        <f t="shared" si="0"/>
        <v>2070</v>
      </c>
      <c r="J33" s="1" t="str">
        <f t="shared" si="0"/>
        <v>2080</v>
      </c>
      <c r="K33" s="1" t="str">
        <f t="shared" si="0"/>
        <v>2090</v>
      </c>
      <c r="L33" s="1" t="str">
        <f t="shared" si="0"/>
        <v>2100</v>
      </c>
      <c r="M33" s="1" t="str">
        <f t="shared" si="0"/>
        <v>2110</v>
      </c>
      <c r="N33" s="1" t="str">
        <f t="shared" si="0"/>
        <v>2120</v>
      </c>
      <c r="O33" s="1" t="str">
        <f t="shared" si="0"/>
        <v>2130</v>
      </c>
      <c r="P33" s="1" t="str">
        <f t="shared" si="0"/>
        <v>2140</v>
      </c>
      <c r="Q33" s="1" t="str">
        <f t="shared" si="0"/>
        <v>2150</v>
      </c>
    </row>
    <row r="34" spans="1:17" x14ac:dyDescent="0.25">
      <c r="B34" t="s">
        <v>37</v>
      </c>
      <c r="C34">
        <f>C55+C72+C88</f>
        <v>0</v>
      </c>
      <c r="D34">
        <f t="shared" ref="D34:Q34" si="1">D55+D72+D88</f>
        <v>1.3049999999999999</v>
      </c>
      <c r="E34">
        <f t="shared" si="1"/>
        <v>1.555844670262384</v>
      </c>
      <c r="F34">
        <f t="shared" si="1"/>
        <v>1.3014294265321036</v>
      </c>
      <c r="G34">
        <f t="shared" si="1"/>
        <v>6.7206869088609231</v>
      </c>
      <c r="H34">
        <f t="shared" si="1"/>
        <v>13.693596933360318</v>
      </c>
      <c r="I34">
        <f t="shared" si="1"/>
        <v>9.1039501454110727</v>
      </c>
      <c r="J34">
        <f t="shared" si="1"/>
        <v>6.0526031731088494</v>
      </c>
      <c r="K34">
        <f t="shared" si="1"/>
        <v>3.7775677392788403</v>
      </c>
      <c r="L34">
        <f t="shared" si="1"/>
        <v>8.3595959242120532</v>
      </c>
      <c r="M34">
        <f t="shared" si="1"/>
        <v>27.246802239401859</v>
      </c>
      <c r="N34">
        <f t="shared" si="1"/>
        <v>34.115307288034778</v>
      </c>
      <c r="O34">
        <f t="shared" si="1"/>
        <v>34.133551238172124</v>
      </c>
      <c r="P34">
        <f t="shared" si="1"/>
        <v>34.141749106556318</v>
      </c>
      <c r="Q34">
        <f t="shared" si="1"/>
        <v>34.142905007336665</v>
      </c>
    </row>
    <row r="35" spans="1:17" x14ac:dyDescent="0.25">
      <c r="B35" t="s">
        <v>36</v>
      </c>
      <c r="C35">
        <f>C52+C65</f>
        <v>19.282934628692242</v>
      </c>
      <c r="D35">
        <f t="shared" ref="D35:Q35" si="2">D52+D65</f>
        <v>43.706727750229135</v>
      </c>
      <c r="E35">
        <f t="shared" si="2"/>
        <v>72.522369101386928</v>
      </c>
      <c r="F35">
        <f t="shared" si="2"/>
        <v>49.943792190374644</v>
      </c>
      <c r="G35">
        <f t="shared" si="2"/>
        <v>29.634175019841067</v>
      </c>
      <c r="H35">
        <f t="shared" si="2"/>
        <v>24.623852833173615</v>
      </c>
      <c r="I35">
        <f t="shared" si="2"/>
        <v>26.14885841688346</v>
      </c>
      <c r="J35">
        <f t="shared" si="2"/>
        <v>25.470969062354552</v>
      </c>
      <c r="K35">
        <f t="shared" si="2"/>
        <v>17.999694954831117</v>
      </c>
      <c r="L35">
        <f t="shared" si="2"/>
        <v>3.4150000000000009</v>
      </c>
      <c r="M35">
        <f t="shared" si="2"/>
        <v>3.4150000000000009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</row>
    <row r="36" spans="1:17" x14ac:dyDescent="0.25">
      <c r="B36" t="s">
        <v>70</v>
      </c>
      <c r="C36">
        <f>C66</f>
        <v>0</v>
      </c>
      <c r="D36">
        <f t="shared" ref="D36:Q36" si="3">D66</f>
        <v>0</v>
      </c>
      <c r="E36">
        <f t="shared" si="3"/>
        <v>0</v>
      </c>
      <c r="F36">
        <f t="shared" si="3"/>
        <v>0</v>
      </c>
      <c r="G36">
        <f t="shared" si="3"/>
        <v>1.2824729801589412</v>
      </c>
      <c r="H36">
        <f t="shared" si="3"/>
        <v>6.0816111668263888</v>
      </c>
      <c r="I36">
        <f t="shared" si="3"/>
        <v>4.0432535831165346</v>
      </c>
      <c r="J36">
        <f t="shared" si="3"/>
        <v>2.6880869376454468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</row>
    <row r="37" spans="1:17" x14ac:dyDescent="0.25">
      <c r="B37" t="s">
        <v>35</v>
      </c>
      <c r="C37">
        <f>C51+C63+C81+C53+C67</f>
        <v>27.645534860832001</v>
      </c>
      <c r="D37">
        <f t="shared" ref="D37:Q37" si="4">D51+D63+D81+D53+D67</f>
        <v>34.722099342142577</v>
      </c>
      <c r="E37">
        <f t="shared" si="4"/>
        <v>40.694701852376241</v>
      </c>
      <c r="F37">
        <f t="shared" si="4"/>
        <v>42.355855474194875</v>
      </c>
      <c r="G37">
        <f t="shared" si="4"/>
        <v>34.769641812129066</v>
      </c>
      <c r="H37">
        <f t="shared" si="4"/>
        <v>24.832147584419275</v>
      </c>
      <c r="I37">
        <f t="shared" si="4"/>
        <v>26.760049854588928</v>
      </c>
      <c r="J37">
        <f t="shared" si="4"/>
        <v>27.811396826891151</v>
      </c>
      <c r="K37">
        <f t="shared" si="4"/>
        <v>27.262432260721155</v>
      </c>
      <c r="L37">
        <f t="shared" si="4"/>
        <v>18.960404075787956</v>
      </c>
      <c r="M37">
        <f t="shared" si="4"/>
        <v>7.3197760598142689E-2</v>
      </c>
      <c r="N37">
        <f t="shared" si="4"/>
        <v>3.4692711965228419E-2</v>
      </c>
      <c r="O37">
        <f t="shared" si="4"/>
        <v>1.6448761827881977E-2</v>
      </c>
      <c r="P37">
        <f t="shared" si="4"/>
        <v>8.2508934436853372E-3</v>
      </c>
      <c r="Q37">
        <f t="shared" si="4"/>
        <v>7.0949926633369449E-3</v>
      </c>
    </row>
    <row r="38" spans="1:17" x14ac:dyDescent="0.25">
      <c r="B38" t="s">
        <v>64</v>
      </c>
      <c r="C38">
        <f>C54+C70+C83</f>
        <v>19.907540063069398</v>
      </c>
      <c r="D38">
        <f t="shared" ref="D38:Q38" si="5">D54+D70+D83</f>
        <v>25.693672249770852</v>
      </c>
      <c r="E38">
        <f t="shared" si="5"/>
        <v>4.1189999999999989</v>
      </c>
      <c r="F38">
        <f t="shared" si="5"/>
        <v>13.424851846321257</v>
      </c>
      <c r="G38">
        <f t="shared" si="5"/>
        <v>4.5280000000000005</v>
      </c>
      <c r="H38">
        <f t="shared" si="5"/>
        <v>4.5230000000000006</v>
      </c>
      <c r="I38">
        <f t="shared" si="5"/>
        <v>4.4829999999999997</v>
      </c>
      <c r="J38">
        <f t="shared" si="5"/>
        <v>4.2329999999999997</v>
      </c>
      <c r="K38">
        <f t="shared" si="5"/>
        <v>4.8182311296659988</v>
      </c>
      <c r="L38">
        <f t="shared" si="5"/>
        <v>3.4150000000000009</v>
      </c>
      <c r="M38">
        <f t="shared" si="5"/>
        <v>3.4150000000000009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</row>
    <row r="39" spans="1:17" x14ac:dyDescent="0.25">
      <c r="B39" t="s">
        <v>71</v>
      </c>
      <c r="C39">
        <f>C64+C71+C84+C68+C82</f>
        <v>0</v>
      </c>
      <c r="D39">
        <f t="shared" ref="D39:Q39" si="6">D64+D71+D84+D68+D82</f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6"/>
        <v>0.50157552055021681</v>
      </c>
      <c r="I39">
        <f t="shared" si="6"/>
        <v>2.5536834604238807</v>
      </c>
      <c r="J39">
        <f t="shared" si="6"/>
        <v>2.862935056828591</v>
      </c>
      <c r="K39">
        <f t="shared" si="6"/>
        <v>3.0350229622943146</v>
      </c>
      <c r="L39">
        <f t="shared" si="6"/>
        <v>1.5767384598989964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</row>
    <row r="40" spans="1:17" x14ac:dyDescent="0.25">
      <c r="B40" t="s">
        <v>30</v>
      </c>
      <c r="C40">
        <f>C61+C74</f>
        <v>7.213525308238359</v>
      </c>
      <c r="D40">
        <f t="shared" ref="D40:Q40" si="7">D61+D74</f>
        <v>0</v>
      </c>
      <c r="E40">
        <f t="shared" si="7"/>
        <v>5.1710308986130791</v>
      </c>
      <c r="F40">
        <f t="shared" si="7"/>
        <v>20.497355963304113</v>
      </c>
      <c r="G40">
        <f t="shared" si="7"/>
        <v>48.248431719208732</v>
      </c>
      <c r="H40">
        <f t="shared" si="7"/>
        <v>32.077132042337475</v>
      </c>
      <c r="I40">
        <f t="shared" si="7"/>
        <v>17.287341583116543</v>
      </c>
      <c r="J40">
        <f t="shared" si="7"/>
        <v>15.013630937645445</v>
      </c>
      <c r="K40">
        <f t="shared" si="7"/>
        <v>11.104808000000007</v>
      </c>
      <c r="L40">
        <f t="shared" si="7"/>
        <v>2.8295486489746922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37.852320000000006</v>
      </c>
    </row>
    <row r="41" spans="1:17" x14ac:dyDescent="0.25">
      <c r="B41" t="s">
        <v>72</v>
      </c>
      <c r="C41">
        <f>C62+C75</f>
        <v>0</v>
      </c>
      <c r="D41">
        <f t="shared" ref="D41:Q41" si="8">D62+D75</f>
        <v>0</v>
      </c>
      <c r="E41">
        <f t="shared" si="8"/>
        <v>0</v>
      </c>
      <c r="F41">
        <f t="shared" si="8"/>
        <v>0</v>
      </c>
      <c r="G41">
        <f t="shared" si="8"/>
        <v>5.3285202807912873</v>
      </c>
      <c r="H41">
        <f t="shared" si="8"/>
        <v>21.081203957662531</v>
      </c>
      <c r="I41">
        <f t="shared" si="8"/>
        <v>34.909946416883471</v>
      </c>
      <c r="J41">
        <f t="shared" si="8"/>
        <v>33.563513062354552</v>
      </c>
      <c r="K41">
        <f t="shared" si="8"/>
        <v>32.661200000000001</v>
      </c>
      <c r="L41">
        <f t="shared" si="8"/>
        <v>28.248000000000005</v>
      </c>
      <c r="M41">
        <f t="shared" si="8"/>
        <v>28.248000000000005</v>
      </c>
      <c r="N41">
        <f t="shared" si="8"/>
        <v>28.248000000000005</v>
      </c>
      <c r="O41">
        <f t="shared" si="8"/>
        <v>28.248000000000005</v>
      </c>
      <c r="P41">
        <f t="shared" si="8"/>
        <v>28.248000000000005</v>
      </c>
      <c r="Q41">
        <f t="shared" si="8"/>
        <v>0</v>
      </c>
    </row>
    <row r="42" spans="1:17" x14ac:dyDescent="0.25">
      <c r="B42" t="s">
        <v>38</v>
      </c>
      <c r="C42">
        <f>C73+C85+C56</f>
        <v>0</v>
      </c>
      <c r="D42">
        <f t="shared" ref="D42:Q42" si="9">D73+D85+D56</f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6.4984659155028757</v>
      </c>
      <c r="L42">
        <f t="shared" si="9"/>
        <v>25.418451351025311</v>
      </c>
      <c r="M42">
        <f t="shared" si="9"/>
        <v>24.39194052044375</v>
      </c>
      <c r="N42">
        <f t="shared" si="9"/>
        <v>28.248000000000008</v>
      </c>
      <c r="O42">
        <f t="shared" si="9"/>
        <v>28.248000000000008</v>
      </c>
      <c r="P42">
        <f t="shared" si="9"/>
        <v>28.248000000000008</v>
      </c>
      <c r="Q42">
        <f t="shared" si="9"/>
        <v>18.64368</v>
      </c>
    </row>
    <row r="43" spans="1:17" x14ac:dyDescent="0.25">
      <c r="B43" t="s">
        <v>39</v>
      </c>
      <c r="C43">
        <f>C69</f>
        <v>0</v>
      </c>
      <c r="D43">
        <f t="shared" ref="D43:Q43" si="10">D69</f>
        <v>0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11.348983985476124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</row>
    <row r="45" spans="1:17" x14ac:dyDescent="0.25">
      <c r="A45" t="s">
        <v>508</v>
      </c>
    </row>
    <row r="46" spans="1:17" x14ac:dyDescent="0.25">
      <c r="A46" t="s">
        <v>509</v>
      </c>
    </row>
    <row r="47" spans="1:17" x14ac:dyDescent="0.25">
      <c r="A47" t="s">
        <v>510</v>
      </c>
    </row>
    <row r="50" spans="1:19" x14ac:dyDescent="0.25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25">
      <c r="A51" s="1" t="s">
        <v>35</v>
      </c>
      <c r="B51" s="1" t="s">
        <v>31</v>
      </c>
      <c r="C51">
        <v>1.4286744081360003</v>
      </c>
      <c r="D51">
        <v>3.5530000000000004</v>
      </c>
      <c r="E51">
        <v>4.1189999999999989</v>
      </c>
      <c r="F51">
        <v>4.4670000000000014</v>
      </c>
      <c r="G51">
        <v>4.5280000000000005</v>
      </c>
      <c r="H51">
        <v>4.5230000000000006</v>
      </c>
      <c r="I51">
        <v>4.4829999999999997</v>
      </c>
      <c r="J51">
        <v>4.2329999999999997</v>
      </c>
      <c r="K51">
        <v>3.88</v>
      </c>
      <c r="L51">
        <v>3.4150000000000009</v>
      </c>
      <c r="M51">
        <v>7.3197760598142689E-2</v>
      </c>
      <c r="N51">
        <v>3.4692711965228419E-2</v>
      </c>
      <c r="O51">
        <v>1.6448761827881977E-2</v>
      </c>
      <c r="P51">
        <v>8.2508934436853372E-3</v>
      </c>
      <c r="Q51">
        <v>7.0949926633369449E-3</v>
      </c>
      <c r="R51">
        <v>0.31070270802503763</v>
      </c>
      <c r="S51">
        <v>0.20656530038598339</v>
      </c>
    </row>
    <row r="52" spans="1:19" x14ac:dyDescent="0.25">
      <c r="A52" s="1" t="s">
        <v>36</v>
      </c>
      <c r="B52" s="1" t="s">
        <v>31</v>
      </c>
      <c r="C52">
        <v>2.6100000000000003</v>
      </c>
      <c r="D52">
        <v>3.5530000000000004</v>
      </c>
      <c r="E52">
        <v>4.1189999999999989</v>
      </c>
      <c r="F52">
        <v>4.4670000000000014</v>
      </c>
      <c r="G52">
        <v>4.5280000000000005</v>
      </c>
      <c r="H52">
        <v>4.5230000000000006</v>
      </c>
      <c r="I52">
        <v>4.4829999999999997</v>
      </c>
      <c r="J52">
        <v>4.2329999999999997</v>
      </c>
      <c r="K52">
        <v>3.88</v>
      </c>
      <c r="L52">
        <v>3.4150000000000009</v>
      </c>
      <c r="M52">
        <v>3.4150000000000009</v>
      </c>
      <c r="N52">
        <v>0</v>
      </c>
      <c r="O52">
        <v>0</v>
      </c>
      <c r="P52">
        <v>0</v>
      </c>
      <c r="Q52">
        <v>0</v>
      </c>
      <c r="R52">
        <v>3.4150000000000009</v>
      </c>
      <c r="S52">
        <v>0.37728930445997555</v>
      </c>
    </row>
    <row r="53" spans="1:19" x14ac:dyDescent="0.25">
      <c r="A53" s="1" t="s">
        <v>40</v>
      </c>
      <c r="B53" s="1" t="s">
        <v>31</v>
      </c>
      <c r="C53">
        <v>19.451325591864002</v>
      </c>
      <c r="D53">
        <v>23.565999999999999</v>
      </c>
      <c r="E53">
        <v>27.277155329737607</v>
      </c>
      <c r="F53">
        <v>29.967570573467899</v>
      </c>
      <c r="G53">
        <v>24.975313091139082</v>
      </c>
      <c r="H53">
        <v>17.967403066639687</v>
      </c>
      <c r="I53">
        <v>22.277049854588928</v>
      </c>
      <c r="J53">
        <v>23.578396826891151</v>
      </c>
      <c r="K53">
        <v>23.382432260721156</v>
      </c>
      <c r="L53">
        <v>15.545404075787953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0.8924591119619425</v>
      </c>
    </row>
    <row r="54" spans="1:19" x14ac:dyDescent="0.25">
      <c r="A54" s="1" t="s">
        <v>44</v>
      </c>
      <c r="B54" s="1" t="s">
        <v>31</v>
      </c>
      <c r="C54">
        <v>2.6100000000000003</v>
      </c>
      <c r="D54">
        <v>3.5530000000000004</v>
      </c>
      <c r="E54">
        <v>4.1189999999999989</v>
      </c>
      <c r="F54">
        <v>4.4670000000000014</v>
      </c>
      <c r="G54">
        <v>4.5280000000000005</v>
      </c>
      <c r="H54">
        <v>4.5230000000000006</v>
      </c>
      <c r="I54">
        <v>4.4829999999999997</v>
      </c>
      <c r="J54">
        <v>4.2329999999999997</v>
      </c>
      <c r="K54">
        <v>3.88</v>
      </c>
      <c r="L54">
        <v>3.4150000000000009</v>
      </c>
      <c r="M54">
        <v>3.4150000000000009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s="1" t="s">
        <v>37</v>
      </c>
      <c r="B55" s="1" t="s">
        <v>31</v>
      </c>
      <c r="C55">
        <v>0</v>
      </c>
      <c r="D55">
        <v>1.3049999999999999</v>
      </c>
      <c r="E55">
        <v>1.555844670262384</v>
      </c>
      <c r="F55">
        <v>1.3014294265321036</v>
      </c>
      <c r="G55">
        <v>6.7206869088609231</v>
      </c>
      <c r="H55">
        <v>13.693596933360318</v>
      </c>
      <c r="I55">
        <v>9.1039501454110727</v>
      </c>
      <c r="J55">
        <v>6.0526031731088494</v>
      </c>
      <c r="K55">
        <v>3.7775677392788403</v>
      </c>
      <c r="L55">
        <v>8.3595959242120532</v>
      </c>
      <c r="M55">
        <v>27.246802239401859</v>
      </c>
      <c r="N55">
        <v>34.115307288034778</v>
      </c>
      <c r="O55">
        <v>34.133551238172124</v>
      </c>
      <c r="P55">
        <v>34.141749106556318</v>
      </c>
      <c r="Q55">
        <v>34.142905007336665</v>
      </c>
      <c r="R55">
        <v>30.42429729197497</v>
      </c>
      <c r="S55">
        <v>32.673686283192104</v>
      </c>
    </row>
    <row r="56" spans="1:19" x14ac:dyDescent="0.25">
      <c r="A56" s="1" t="s">
        <v>38</v>
      </c>
      <c r="B56" s="1" t="s">
        <v>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60" spans="1:19" x14ac:dyDescent="0.25">
      <c r="C60" s="1" t="s">
        <v>12</v>
      </c>
      <c r="D60" s="1" t="s">
        <v>13</v>
      </c>
      <c r="E60" s="1" t="s">
        <v>14</v>
      </c>
      <c r="F60" s="1" t="s">
        <v>15</v>
      </c>
      <c r="G60" s="1" t="s">
        <v>16</v>
      </c>
      <c r="H60" s="1" t="s">
        <v>17</v>
      </c>
      <c r="I60" s="1" t="s">
        <v>18</v>
      </c>
      <c r="J60" s="1" t="s">
        <v>19</v>
      </c>
      <c r="K60" s="1" t="s">
        <v>20</v>
      </c>
      <c r="L60" s="1" t="s">
        <v>21</v>
      </c>
      <c r="M60" s="1" t="s">
        <v>22</v>
      </c>
      <c r="N60" s="1" t="s">
        <v>23</v>
      </c>
      <c r="O60" s="1" t="s">
        <v>24</v>
      </c>
      <c r="P60" s="1" t="s">
        <v>25</v>
      </c>
      <c r="Q60" s="1" t="s">
        <v>26</v>
      </c>
      <c r="R60" s="1" t="s">
        <v>100</v>
      </c>
      <c r="S60" s="1" t="s">
        <v>101</v>
      </c>
    </row>
    <row r="61" spans="1:19" x14ac:dyDescent="0.25">
      <c r="A61" s="1" t="s">
        <v>30</v>
      </c>
      <c r="B61" s="1" t="s">
        <v>31</v>
      </c>
      <c r="C61">
        <v>7.213525308238359</v>
      </c>
      <c r="D61">
        <v>0</v>
      </c>
      <c r="E61">
        <v>5.1710308986130791</v>
      </c>
      <c r="F61">
        <v>20.497355963304113</v>
      </c>
      <c r="G61">
        <v>48.248431719208732</v>
      </c>
      <c r="H61">
        <v>32.077132042337475</v>
      </c>
      <c r="I61">
        <v>17.287341583116543</v>
      </c>
      <c r="J61">
        <v>15.013630937645445</v>
      </c>
      <c r="K61">
        <v>11.104808000000007</v>
      </c>
      <c r="L61">
        <v>2.8295486489746922</v>
      </c>
      <c r="M61">
        <v>0</v>
      </c>
      <c r="N61">
        <v>0</v>
      </c>
      <c r="O61">
        <v>0</v>
      </c>
      <c r="P61">
        <v>0</v>
      </c>
      <c r="Q61">
        <v>37.852320000000006</v>
      </c>
      <c r="R61">
        <v>0</v>
      </c>
      <c r="S61">
        <v>37.852320000000006</v>
      </c>
    </row>
    <row r="62" spans="1:19" x14ac:dyDescent="0.25">
      <c r="A62" s="1" t="s">
        <v>30</v>
      </c>
      <c r="B62" s="1" t="s">
        <v>33</v>
      </c>
      <c r="C62">
        <v>0</v>
      </c>
      <c r="D62">
        <v>0</v>
      </c>
      <c r="E62">
        <v>0</v>
      </c>
      <c r="F62">
        <v>0</v>
      </c>
      <c r="G62">
        <v>5.3285202807912873</v>
      </c>
      <c r="H62">
        <v>21.081203957662531</v>
      </c>
      <c r="I62">
        <v>34.909946416883471</v>
      </c>
      <c r="J62">
        <v>33.563513062354552</v>
      </c>
      <c r="K62">
        <v>32.661200000000001</v>
      </c>
      <c r="L62">
        <v>28.248000000000005</v>
      </c>
      <c r="M62">
        <v>28.248000000000005</v>
      </c>
      <c r="N62">
        <v>28.248000000000005</v>
      </c>
      <c r="O62">
        <v>28.248000000000005</v>
      </c>
      <c r="P62">
        <v>28.248000000000005</v>
      </c>
      <c r="Q62">
        <v>0</v>
      </c>
      <c r="R62">
        <v>0</v>
      </c>
      <c r="S62">
        <v>0</v>
      </c>
    </row>
    <row r="63" spans="1:19" x14ac:dyDescent="0.25">
      <c r="A63" s="1" t="s">
        <v>35</v>
      </c>
      <c r="B63" s="1" t="s">
        <v>31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0.98374272092703618</v>
      </c>
    </row>
    <row r="64" spans="1:19" x14ac:dyDescent="0.25">
      <c r="A64" s="1" t="s">
        <v>35</v>
      </c>
      <c r="B64" s="1" t="s">
        <v>33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1" t="s">
        <v>36</v>
      </c>
      <c r="B65" s="1" t="s">
        <v>31</v>
      </c>
      <c r="C65">
        <v>16.672934628692243</v>
      </c>
      <c r="D65">
        <v>40.153727750229137</v>
      </c>
      <c r="E65">
        <v>68.403369101386929</v>
      </c>
      <c r="F65">
        <v>45.476792190374645</v>
      </c>
      <c r="G65">
        <v>25.106175019841068</v>
      </c>
      <c r="H65">
        <v>20.100852833173615</v>
      </c>
      <c r="I65">
        <v>21.665858416883459</v>
      </c>
      <c r="J65">
        <v>21.237969062354551</v>
      </c>
      <c r="K65">
        <v>14.119694954831118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4.5538402722750417</v>
      </c>
      <c r="S65">
        <v>6.8380818456870678</v>
      </c>
    </row>
    <row r="66" spans="1:19" x14ac:dyDescent="0.25">
      <c r="A66" s="1" t="s">
        <v>36</v>
      </c>
      <c r="B66" s="1" t="s">
        <v>33</v>
      </c>
      <c r="C66">
        <v>0</v>
      </c>
      <c r="D66">
        <v>0</v>
      </c>
      <c r="E66">
        <v>0</v>
      </c>
      <c r="F66">
        <v>0</v>
      </c>
      <c r="G66">
        <v>1.2824729801589412</v>
      </c>
      <c r="H66">
        <v>6.0816111668263888</v>
      </c>
      <c r="I66">
        <v>4.0432535831165346</v>
      </c>
      <c r="J66">
        <v>2.6880869376454468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1" t="s">
        <v>40</v>
      </c>
      <c r="B67" s="1" t="s">
        <v>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4.5744313052877335</v>
      </c>
    </row>
    <row r="68" spans="1:19" x14ac:dyDescent="0.25">
      <c r="A68" s="1" t="s">
        <v>40</v>
      </c>
      <c r="B68" s="1" t="s">
        <v>33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s="1" t="s">
        <v>39</v>
      </c>
      <c r="B69" s="1" t="s">
        <v>31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11.348983985476124</v>
      </c>
      <c r="N69">
        <v>0</v>
      </c>
      <c r="O69">
        <v>0</v>
      </c>
      <c r="P69">
        <v>0</v>
      </c>
      <c r="Q69">
        <v>0</v>
      </c>
      <c r="R69">
        <v>9.5468782541921051</v>
      </c>
      <c r="S69">
        <v>0</v>
      </c>
    </row>
    <row r="70" spans="1:19" x14ac:dyDescent="0.25">
      <c r="A70" s="1" t="s">
        <v>44</v>
      </c>
      <c r="B70" s="1" t="s">
        <v>31</v>
      </c>
      <c r="C70" s="1">
        <v>17.297540063069398</v>
      </c>
      <c r="D70" s="1">
        <v>22.140672249770851</v>
      </c>
      <c r="E70" s="1">
        <v>0</v>
      </c>
      <c r="F70" s="1">
        <v>8.9578518463212564</v>
      </c>
      <c r="G70" s="1">
        <v>0</v>
      </c>
      <c r="H70" s="1">
        <v>0</v>
      </c>
      <c r="I70" s="1">
        <v>0</v>
      </c>
      <c r="J70" s="1">
        <v>0</v>
      </c>
      <c r="K70" s="1">
        <v>0.93823112966599875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>
        <v>0</v>
      </c>
      <c r="S70">
        <v>0</v>
      </c>
    </row>
    <row r="71" spans="1:19" x14ac:dyDescent="0.25">
      <c r="A71" s="1" t="s">
        <v>44</v>
      </c>
      <c r="B71" s="1" t="s">
        <v>33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1" t="s">
        <v>37</v>
      </c>
      <c r="B72" s="1" t="s">
        <v>31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6.2474241280981673</v>
      </c>
    </row>
    <row r="73" spans="1:19" x14ac:dyDescent="0.25">
      <c r="A73" s="1" t="s">
        <v>38</v>
      </c>
      <c r="B73" s="1" t="s">
        <v>31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6.4984659155028757</v>
      </c>
      <c r="L73">
        <v>25.418451351025311</v>
      </c>
      <c r="M73">
        <v>16.89901601452388</v>
      </c>
      <c r="N73">
        <v>28.248000000000008</v>
      </c>
      <c r="O73">
        <v>28.248000000000008</v>
      </c>
      <c r="P73">
        <v>28.248000000000008</v>
      </c>
      <c r="Q73">
        <v>18.64368</v>
      </c>
      <c r="R73">
        <v>42.395281473532862</v>
      </c>
      <c r="S73">
        <v>0</v>
      </c>
    </row>
    <row r="74" spans="1:19" x14ac:dyDescent="0.25">
      <c r="A74" s="1" t="s">
        <v>43</v>
      </c>
      <c r="B74" s="1" t="s">
        <v>31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25">
      <c r="A75" s="1" t="s">
        <v>43</v>
      </c>
      <c r="B75" s="1" t="s">
        <v>33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25">
      <c r="A76" s="1"/>
      <c r="B76" s="1"/>
    </row>
    <row r="80" spans="1:19" x14ac:dyDescent="0.25">
      <c r="C80" s="1" t="s">
        <v>12</v>
      </c>
      <c r="D80" s="1" t="s">
        <v>13</v>
      </c>
      <c r="E80" s="1" t="s">
        <v>14</v>
      </c>
      <c r="F80" s="1" t="s">
        <v>15</v>
      </c>
      <c r="G80" s="1" t="s">
        <v>16</v>
      </c>
      <c r="H80" s="1" t="s">
        <v>17</v>
      </c>
      <c r="I80" s="1" t="s">
        <v>18</v>
      </c>
      <c r="J80" s="1" t="s">
        <v>19</v>
      </c>
      <c r="K80" s="1" t="s">
        <v>20</v>
      </c>
      <c r="L80" s="1" t="s">
        <v>21</v>
      </c>
      <c r="M80" s="1" t="s">
        <v>22</v>
      </c>
      <c r="N80" s="1" t="s">
        <v>23</v>
      </c>
      <c r="O80" s="1" t="s">
        <v>24</v>
      </c>
      <c r="P80" s="1" t="s">
        <v>25</v>
      </c>
      <c r="Q80" s="1" t="s">
        <v>26</v>
      </c>
      <c r="R80" s="1" t="s">
        <v>100</v>
      </c>
      <c r="S80" s="1" t="s">
        <v>101</v>
      </c>
    </row>
    <row r="81" spans="1:19" x14ac:dyDescent="0.25">
      <c r="A81" s="1" t="s">
        <v>35</v>
      </c>
      <c r="B81" s="1" t="s">
        <v>31</v>
      </c>
      <c r="C81">
        <v>6.7655348608319983</v>
      </c>
      <c r="D81">
        <v>7.6030993421425794</v>
      </c>
      <c r="E81">
        <v>9.2985465226386363</v>
      </c>
      <c r="F81">
        <v>7.921284900726973</v>
      </c>
      <c r="G81">
        <v>5.2663287209899865</v>
      </c>
      <c r="H81">
        <v>2.3417445177795888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25">
      <c r="A82" s="1" t="s">
        <v>35</v>
      </c>
      <c r="B82" s="1" t="s">
        <v>33</v>
      </c>
      <c r="C82">
        <v>0</v>
      </c>
      <c r="D82">
        <v>0</v>
      </c>
      <c r="E82">
        <v>0</v>
      </c>
      <c r="F82">
        <v>0</v>
      </c>
      <c r="G82">
        <v>0</v>
      </c>
      <c r="H82">
        <v>0.50157552055021681</v>
      </c>
      <c r="I82">
        <v>2.5536834604238807</v>
      </c>
      <c r="J82">
        <v>2.862935056828591</v>
      </c>
      <c r="K82">
        <v>3.0350229622943146</v>
      </c>
      <c r="L82">
        <v>1.5767384598989964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25">
      <c r="A83" s="1" t="s">
        <v>40</v>
      </c>
      <c r="B83" s="1" t="s">
        <v>31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25">
      <c r="A84" s="1" t="s">
        <v>40</v>
      </c>
      <c r="B84" s="1" t="s">
        <v>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25">
      <c r="A85" s="1" t="s">
        <v>39</v>
      </c>
      <c r="B85" s="1" t="s">
        <v>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7.4929245059198708</v>
      </c>
      <c r="N85">
        <v>0</v>
      </c>
      <c r="O85">
        <v>0</v>
      </c>
      <c r="P85">
        <v>0</v>
      </c>
      <c r="Q85">
        <v>0</v>
      </c>
      <c r="R85">
        <v>5.9212071715839798</v>
      </c>
      <c r="S85">
        <v>14.123999999999995</v>
      </c>
    </row>
    <row r="86" spans="1:19" x14ac:dyDescent="0.25">
      <c r="A86" s="1" t="s">
        <v>44</v>
      </c>
      <c r="B86" s="1" t="s">
        <v>31</v>
      </c>
      <c r="C86">
        <v>4.466465139168001</v>
      </c>
      <c r="D86">
        <v>5.3749006578574141</v>
      </c>
      <c r="E86">
        <v>9.0950534773613665</v>
      </c>
      <c r="F86">
        <v>10.81171509927303</v>
      </c>
      <c r="G86">
        <v>14.725071279010004</v>
      </c>
      <c r="H86">
        <v>16.777624899580143</v>
      </c>
      <c r="I86">
        <v>15.434393606738098</v>
      </c>
      <c r="J86">
        <v>9.0628999999999973</v>
      </c>
      <c r="K86">
        <v>6.4145469561280626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25">
      <c r="A87" s="1" t="s">
        <v>44</v>
      </c>
      <c r="B87" s="1" t="s">
        <v>33</v>
      </c>
      <c r="C87">
        <v>0</v>
      </c>
      <c r="D87">
        <v>0</v>
      </c>
      <c r="E87">
        <v>0</v>
      </c>
      <c r="F87">
        <v>0</v>
      </c>
      <c r="G87">
        <v>0</v>
      </c>
      <c r="H87">
        <v>0.21425506209004794</v>
      </c>
      <c r="I87">
        <v>1.4885229328380236</v>
      </c>
      <c r="J87">
        <v>6.1999649431714063</v>
      </c>
      <c r="K87">
        <v>5.1302770377056834</v>
      </c>
      <c r="L87">
        <v>5.4852615401010025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25">
      <c r="A88" s="1" t="s">
        <v>37</v>
      </c>
      <c r="B88" s="1" t="s">
        <v>31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25">
      <c r="A89" s="1" t="s">
        <v>38</v>
      </c>
      <c r="B89" s="1" t="s">
        <v>31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1.7507530438719332</v>
      </c>
      <c r="L89">
        <v>7.0619999999999976</v>
      </c>
      <c r="M89">
        <v>6.6310754940801262</v>
      </c>
      <c r="N89">
        <v>14.123999999999995</v>
      </c>
      <c r="O89">
        <v>14.123999999999995</v>
      </c>
      <c r="P89">
        <v>14.123999999999995</v>
      </c>
      <c r="Q89">
        <v>14.123999999999995</v>
      </c>
      <c r="R89">
        <v>8.202792828416019</v>
      </c>
      <c r="S89">
        <v>0</v>
      </c>
    </row>
    <row r="90" spans="1:19" x14ac:dyDescent="0.25">
      <c r="A90" s="1"/>
      <c r="B9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/>
  </sheetViews>
  <sheetFormatPr defaultRowHeight="15" x14ac:dyDescent="0.25"/>
  <sheetData>
    <row r="1" spans="1:16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</row>
    <row r="3" spans="1:16" x14ac:dyDescent="0.25">
      <c r="A3" s="1"/>
      <c r="B3" s="1"/>
    </row>
    <row r="4" spans="1:16" x14ac:dyDescent="0.25">
      <c r="A4" s="1"/>
      <c r="B4" s="1"/>
    </row>
    <row r="5" spans="1:16" x14ac:dyDescent="0.25">
      <c r="A5" s="1"/>
      <c r="B5" s="1"/>
    </row>
    <row r="6" spans="1:16" x14ac:dyDescent="0.25">
      <c r="A6" s="1"/>
      <c r="B6" s="1"/>
    </row>
    <row r="7" spans="1:16" x14ac:dyDescent="0.25">
      <c r="A7" s="1"/>
      <c r="B7" s="1"/>
    </row>
    <row r="8" spans="1:16" x14ac:dyDescent="0.25">
      <c r="A8" s="1"/>
      <c r="B8" s="1"/>
    </row>
    <row r="9" spans="1:16" x14ac:dyDescent="0.25">
      <c r="A9" s="1"/>
      <c r="B9" s="1"/>
    </row>
    <row r="30" spans="1:17" x14ac:dyDescent="0.25">
      <c r="C30" s="1" t="str">
        <f t="shared" ref="C30:Q30" si="0">C50</f>
        <v>2010</v>
      </c>
      <c r="D30" s="1" t="str">
        <f t="shared" si="0"/>
        <v>2020</v>
      </c>
      <c r="E30" s="1" t="str">
        <f t="shared" si="0"/>
        <v>2030</v>
      </c>
      <c r="F30" s="1" t="str">
        <f t="shared" si="0"/>
        <v>2040</v>
      </c>
      <c r="G30" s="1" t="str">
        <f t="shared" si="0"/>
        <v>2050</v>
      </c>
      <c r="H30" s="1" t="str">
        <f t="shared" si="0"/>
        <v>2060</v>
      </c>
      <c r="I30" s="1" t="str">
        <f t="shared" si="0"/>
        <v>2070</v>
      </c>
      <c r="J30" s="1" t="str">
        <f t="shared" si="0"/>
        <v>2080</v>
      </c>
      <c r="K30" s="1" t="str">
        <f t="shared" si="0"/>
        <v>2090</v>
      </c>
      <c r="L30" s="1" t="str">
        <f t="shared" si="0"/>
        <v>2100</v>
      </c>
      <c r="M30" s="1" t="str">
        <f t="shared" si="0"/>
        <v>2110</v>
      </c>
      <c r="N30" s="1" t="str">
        <f t="shared" si="0"/>
        <v>2120</v>
      </c>
      <c r="O30" s="1" t="str">
        <f t="shared" si="0"/>
        <v>2130</v>
      </c>
      <c r="P30" s="1" t="str">
        <f t="shared" si="0"/>
        <v>2140</v>
      </c>
      <c r="Q30" s="1" t="str">
        <f t="shared" si="0"/>
        <v>2150</v>
      </c>
    </row>
    <row r="31" spans="1:17" x14ac:dyDescent="0.25">
      <c r="A31" t="s">
        <v>37</v>
      </c>
      <c r="C31">
        <f t="shared" ref="C31:Q31" si="1">C56</f>
        <v>0</v>
      </c>
      <c r="D31">
        <f t="shared" si="1"/>
        <v>0</v>
      </c>
      <c r="E31">
        <f t="shared" si="1"/>
        <v>0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0</v>
      </c>
      <c r="J31">
        <f t="shared" si="1"/>
        <v>0</v>
      </c>
      <c r="K31">
        <f t="shared" si="1"/>
        <v>0</v>
      </c>
      <c r="L31">
        <f t="shared" si="1"/>
        <v>0</v>
      </c>
      <c r="M31">
        <f t="shared" si="1"/>
        <v>0</v>
      </c>
      <c r="N31">
        <f t="shared" si="1"/>
        <v>0</v>
      </c>
      <c r="O31">
        <f t="shared" si="1"/>
        <v>0</v>
      </c>
      <c r="P31">
        <f t="shared" si="1"/>
        <v>0</v>
      </c>
      <c r="Q31">
        <f t="shared" si="1"/>
        <v>0</v>
      </c>
    </row>
    <row r="32" spans="1:17" x14ac:dyDescent="0.25">
      <c r="A32" t="s">
        <v>36</v>
      </c>
      <c r="C32">
        <f t="shared" ref="C32:Q32" si="2">C53</f>
        <v>20.078735448112784</v>
      </c>
      <c r="D32">
        <f t="shared" si="2"/>
        <v>10.354193134209048</v>
      </c>
      <c r="E32">
        <f t="shared" si="2"/>
        <v>0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</row>
    <row r="33" spans="1:17" x14ac:dyDescent="0.25">
      <c r="A33" t="s">
        <v>35</v>
      </c>
      <c r="C33">
        <f t="shared" ref="C33:Q33" si="3">C54</f>
        <v>12.970511353735203</v>
      </c>
      <c r="D33">
        <f t="shared" si="3"/>
        <v>38.033003425790952</v>
      </c>
      <c r="E33">
        <f t="shared" si="3"/>
        <v>46.448629887447844</v>
      </c>
      <c r="F33">
        <f t="shared" si="3"/>
        <v>30.971437966033864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0</v>
      </c>
      <c r="Q33">
        <f t="shared" si="3"/>
        <v>0</v>
      </c>
    </row>
    <row r="34" spans="1:17" x14ac:dyDescent="0.25">
      <c r="A34" t="s">
        <v>30</v>
      </c>
      <c r="C34">
        <f t="shared" ref="C34:Q34" si="4">C51</f>
        <v>3.008593198152</v>
      </c>
      <c r="D34">
        <f t="shared" si="4"/>
        <v>3</v>
      </c>
      <c r="E34">
        <f t="shared" si="4"/>
        <v>3</v>
      </c>
      <c r="F34">
        <f t="shared" si="4"/>
        <v>3</v>
      </c>
      <c r="G34">
        <f t="shared" si="4"/>
        <v>3</v>
      </c>
      <c r="H34">
        <f t="shared" si="4"/>
        <v>3</v>
      </c>
      <c r="I34">
        <f t="shared" si="4"/>
        <v>2.4000000000000004</v>
      </c>
      <c r="J34">
        <f t="shared" si="4"/>
        <v>2</v>
      </c>
      <c r="K34">
        <f t="shared" si="4"/>
        <v>1.6</v>
      </c>
      <c r="L34">
        <f t="shared" si="4"/>
        <v>1.2000000000000002</v>
      </c>
      <c r="M34">
        <f t="shared" si="4"/>
        <v>0.8</v>
      </c>
      <c r="N34">
        <f t="shared" si="4"/>
        <v>0.4</v>
      </c>
      <c r="O34">
        <f t="shared" si="4"/>
        <v>0</v>
      </c>
      <c r="P34">
        <f t="shared" si="4"/>
        <v>0</v>
      </c>
      <c r="Q34">
        <f t="shared" si="4"/>
        <v>0</v>
      </c>
    </row>
    <row r="35" spans="1:17" x14ac:dyDescent="0.25">
      <c r="A35" s="1" t="s">
        <v>43</v>
      </c>
      <c r="C35">
        <f t="shared" ref="C35:Q35" si="5">C57</f>
        <v>0</v>
      </c>
      <c r="D35">
        <f t="shared" si="5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f t="shared" si="5"/>
        <v>0</v>
      </c>
    </row>
    <row r="36" spans="1:17" x14ac:dyDescent="0.25">
      <c r="A36" t="s">
        <v>6</v>
      </c>
      <c r="C36">
        <f t="shared" ref="C36:Q36" si="6">C52</f>
        <v>0</v>
      </c>
      <c r="D36">
        <f t="shared" si="6"/>
        <v>0.39663623999999981</v>
      </c>
      <c r="E36">
        <f t="shared" si="6"/>
        <v>1.8875383228798477</v>
      </c>
      <c r="F36">
        <f t="shared" si="6"/>
        <v>7.4146423017957925</v>
      </c>
      <c r="G36">
        <f t="shared" si="6"/>
        <v>24.419780000000003</v>
      </c>
      <c r="H36">
        <f t="shared" si="6"/>
        <v>27.798416799999998</v>
      </c>
      <c r="I36">
        <f t="shared" si="6"/>
        <v>30.601801999999996</v>
      </c>
      <c r="J36">
        <f t="shared" si="6"/>
        <v>31.462877600000002</v>
      </c>
      <c r="K36">
        <f t="shared" si="6"/>
        <v>31.173757999999992</v>
      </c>
      <c r="L36">
        <f t="shared" si="6"/>
        <v>28.732211200000005</v>
      </c>
      <c r="M36">
        <f t="shared" si="6"/>
        <v>28.732211200000005</v>
      </c>
      <c r="N36">
        <f t="shared" si="6"/>
        <v>28.732211200000005</v>
      </c>
      <c r="O36">
        <f t="shared" si="6"/>
        <v>28.732211200000005</v>
      </c>
      <c r="P36">
        <f t="shared" si="6"/>
        <v>28.732211200000005</v>
      </c>
      <c r="Q36">
        <f t="shared" si="6"/>
        <v>28.732211200000005</v>
      </c>
    </row>
    <row r="37" spans="1:17" x14ac:dyDescent="0.25">
      <c r="A37" t="s">
        <v>39</v>
      </c>
      <c r="C37">
        <f t="shared" ref="C37:Q37" si="7">C55</f>
        <v>0</v>
      </c>
      <c r="D37">
        <f t="shared" si="7"/>
        <v>1.0817351999999996</v>
      </c>
      <c r="E37">
        <f t="shared" si="7"/>
        <v>5.1478317896723125</v>
      </c>
      <c r="F37">
        <f t="shared" si="7"/>
        <v>20.221751732170347</v>
      </c>
      <c r="G37">
        <f t="shared" si="7"/>
        <v>42.351019999999998</v>
      </c>
      <c r="H37">
        <f t="shared" si="7"/>
        <v>48.625631200000001</v>
      </c>
      <c r="I37">
        <f t="shared" si="7"/>
        <v>54.431917999999989</v>
      </c>
      <c r="J37">
        <f t="shared" si="7"/>
        <v>56.431058400000012</v>
      </c>
      <c r="K37">
        <f t="shared" si="7"/>
        <v>56.294121999999987</v>
      </c>
      <c r="L37">
        <f t="shared" si="7"/>
        <v>52.15982080000002</v>
      </c>
      <c r="M37">
        <f t="shared" si="7"/>
        <v>52.559820800000018</v>
      </c>
      <c r="N37">
        <f t="shared" si="7"/>
        <v>52.959820800000017</v>
      </c>
      <c r="O37">
        <f t="shared" si="7"/>
        <v>53.359820800000016</v>
      </c>
      <c r="P37">
        <f t="shared" si="7"/>
        <v>53.359820800000016</v>
      </c>
      <c r="Q37">
        <f t="shared" si="7"/>
        <v>53.359820800000016</v>
      </c>
    </row>
    <row r="50" spans="1:19" x14ac:dyDescent="0.25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25">
      <c r="A51" s="1" t="s">
        <v>30</v>
      </c>
      <c r="B51" s="1" t="s">
        <v>31</v>
      </c>
      <c r="C51">
        <v>3.008593198152</v>
      </c>
      <c r="D51">
        <v>3</v>
      </c>
      <c r="E51">
        <v>3</v>
      </c>
      <c r="F51">
        <v>3</v>
      </c>
      <c r="G51">
        <v>3</v>
      </c>
      <c r="H51">
        <v>3</v>
      </c>
      <c r="I51">
        <v>2.4000000000000004</v>
      </c>
      <c r="J51">
        <v>2</v>
      </c>
      <c r="K51">
        <v>1.6</v>
      </c>
      <c r="L51">
        <v>1.2000000000000002</v>
      </c>
      <c r="M51">
        <v>0.8</v>
      </c>
      <c r="N51">
        <v>0.4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s="1" t="s">
        <v>6</v>
      </c>
      <c r="B52" s="1" t="s">
        <v>31</v>
      </c>
      <c r="C52">
        <v>0</v>
      </c>
      <c r="D52">
        <v>0.39663623999999981</v>
      </c>
      <c r="E52">
        <v>1.8875383228798477</v>
      </c>
      <c r="F52">
        <v>7.4146423017957925</v>
      </c>
      <c r="G52">
        <v>24.419780000000003</v>
      </c>
      <c r="H52">
        <v>27.798416799999998</v>
      </c>
      <c r="I52">
        <v>30.601801999999996</v>
      </c>
      <c r="J52">
        <v>31.462877600000002</v>
      </c>
      <c r="K52">
        <v>31.173757999999992</v>
      </c>
      <c r="L52">
        <v>28.732211200000005</v>
      </c>
      <c r="M52">
        <v>28.732211200000005</v>
      </c>
      <c r="N52">
        <v>28.732211200000005</v>
      </c>
      <c r="O52">
        <v>28.732211200000005</v>
      </c>
      <c r="P52">
        <v>28.732211200000005</v>
      </c>
      <c r="Q52">
        <v>28.732211200000005</v>
      </c>
      <c r="R52">
        <v>0</v>
      </c>
      <c r="S52">
        <v>0</v>
      </c>
    </row>
    <row r="53" spans="1:19" x14ac:dyDescent="0.25">
      <c r="A53" s="1" t="s">
        <v>36</v>
      </c>
      <c r="B53" s="1" t="s">
        <v>31</v>
      </c>
      <c r="C53">
        <v>20.078735448112784</v>
      </c>
      <c r="D53">
        <v>10.354193134209048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25">
      <c r="A54" s="1" t="s">
        <v>40</v>
      </c>
      <c r="B54" s="1" t="s">
        <v>31</v>
      </c>
      <c r="C54">
        <v>12.970511353735203</v>
      </c>
      <c r="D54">
        <v>38.033003425790952</v>
      </c>
      <c r="E54">
        <v>46.448629887447844</v>
      </c>
      <c r="F54">
        <v>30.971437966033864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s="1" t="s">
        <v>39</v>
      </c>
      <c r="B55" s="1" t="s">
        <v>31</v>
      </c>
      <c r="C55">
        <v>0</v>
      </c>
      <c r="D55">
        <v>1.0817351999999996</v>
      </c>
      <c r="E55">
        <v>5.1478317896723125</v>
      </c>
      <c r="F55">
        <v>20.221751732170347</v>
      </c>
      <c r="G55">
        <v>42.351019999999998</v>
      </c>
      <c r="H55">
        <v>48.625631200000001</v>
      </c>
      <c r="I55">
        <v>54.431917999999989</v>
      </c>
      <c r="J55">
        <v>56.431058400000012</v>
      </c>
      <c r="K55">
        <v>56.294121999999987</v>
      </c>
      <c r="L55">
        <v>52.15982080000002</v>
      </c>
      <c r="M55">
        <v>52.559820800000018</v>
      </c>
      <c r="N55">
        <v>52.959820800000017</v>
      </c>
      <c r="O55">
        <v>53.359820800000016</v>
      </c>
      <c r="P55">
        <v>53.359820800000016</v>
      </c>
      <c r="Q55">
        <v>53.359820800000016</v>
      </c>
      <c r="R55">
        <v>82.092032000000017</v>
      </c>
      <c r="S55">
        <v>82.092032000000017</v>
      </c>
    </row>
    <row r="56" spans="1:19" x14ac:dyDescent="0.25">
      <c r="A56" s="1" t="s">
        <v>37</v>
      </c>
      <c r="B56" s="1" t="s">
        <v>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s="1" t="s">
        <v>43</v>
      </c>
      <c r="B57" s="1" t="s">
        <v>31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1"/>
      <c r="B58" s="1"/>
    </row>
    <row r="59" spans="1:19" x14ac:dyDescent="0.25">
      <c r="A59" s="1"/>
      <c r="B59" s="1"/>
    </row>
    <row r="60" spans="1:19" x14ac:dyDescent="0.25">
      <c r="A60" s="1"/>
      <c r="B60" s="1"/>
    </row>
    <row r="61" spans="1:19" x14ac:dyDescent="0.25">
      <c r="A61" s="1"/>
      <c r="B61" s="1"/>
    </row>
    <row r="62" spans="1:19" x14ac:dyDescent="0.25">
      <c r="A62" s="1"/>
      <c r="B62" s="1"/>
    </row>
    <row r="63" spans="1:19" x14ac:dyDescent="0.25">
      <c r="A63" s="1"/>
      <c r="B63" s="1"/>
    </row>
    <row r="64" spans="1:19" x14ac:dyDescent="0.25">
      <c r="A64" s="1"/>
      <c r="B64" s="1"/>
    </row>
    <row r="65" spans="1:17" x14ac:dyDescent="0.25">
      <c r="A65" s="1"/>
      <c r="B65" s="1"/>
    </row>
    <row r="66" spans="1:17" x14ac:dyDescent="0.25">
      <c r="A66" s="1"/>
      <c r="B66" s="1"/>
    </row>
    <row r="67" spans="1:1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1"/>
      <c r="B68" s="1"/>
    </row>
    <row r="69" spans="1:17" x14ac:dyDescent="0.25">
      <c r="A69" s="1"/>
      <c r="B69" s="1"/>
    </row>
    <row r="70" spans="1:17" x14ac:dyDescent="0.25">
      <c r="A70" s="1"/>
      <c r="B70" s="1"/>
    </row>
    <row r="71" spans="1:17" x14ac:dyDescent="0.25">
      <c r="A71" s="1"/>
      <c r="B71" s="1"/>
    </row>
    <row r="72" spans="1:17" x14ac:dyDescent="0.25">
      <c r="A72" s="1"/>
      <c r="B72" s="1"/>
    </row>
    <row r="77" spans="1:17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/>
    </row>
    <row r="79" spans="1:17" x14ac:dyDescent="0.25">
      <c r="A79" s="1"/>
      <c r="B79" s="1"/>
    </row>
    <row r="80" spans="1:17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workbookViewId="0"/>
  </sheetViews>
  <sheetFormatPr defaultRowHeight="15" x14ac:dyDescent="0.25"/>
  <sheetData>
    <row r="1" spans="1:16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</row>
    <row r="3" spans="1:16" x14ac:dyDescent="0.25">
      <c r="A3" s="1"/>
      <c r="B3" s="1"/>
    </row>
    <row r="4" spans="1:16" x14ac:dyDescent="0.25">
      <c r="A4" s="1"/>
      <c r="B4" s="1"/>
    </row>
    <row r="5" spans="1:16" x14ac:dyDescent="0.25">
      <c r="A5" s="1"/>
      <c r="B5" s="1"/>
    </row>
    <row r="6" spans="1:16" x14ac:dyDescent="0.25">
      <c r="A6" s="1"/>
      <c r="B6" s="1"/>
    </row>
    <row r="7" spans="1:16" x14ac:dyDescent="0.25">
      <c r="A7" s="1"/>
      <c r="B7" s="1"/>
    </row>
    <row r="8" spans="1:16" x14ac:dyDescent="0.25">
      <c r="A8" s="1"/>
      <c r="B8" s="1"/>
    </row>
    <row r="9" spans="1:16" x14ac:dyDescent="0.25">
      <c r="A9" s="1"/>
      <c r="B9" s="1"/>
    </row>
    <row r="33" spans="2:17" x14ac:dyDescent="0.25">
      <c r="C33" s="1" t="str">
        <f>C50</f>
        <v>2010</v>
      </c>
      <c r="D33" s="1" t="str">
        <f t="shared" ref="D33:Q33" si="0">D50</f>
        <v>2020</v>
      </c>
      <c r="E33" s="1" t="str">
        <f t="shared" si="0"/>
        <v>2030</v>
      </c>
      <c r="F33" s="1" t="str">
        <f t="shared" si="0"/>
        <v>2040</v>
      </c>
      <c r="G33" s="1" t="str">
        <f t="shared" si="0"/>
        <v>2050</v>
      </c>
      <c r="H33" s="1" t="str">
        <f t="shared" si="0"/>
        <v>2060</v>
      </c>
      <c r="I33" s="1" t="str">
        <f t="shared" si="0"/>
        <v>2070</v>
      </c>
      <c r="J33" s="1" t="str">
        <f t="shared" si="0"/>
        <v>2080</v>
      </c>
      <c r="K33" s="1" t="str">
        <f t="shared" si="0"/>
        <v>2090</v>
      </c>
      <c r="L33" s="1" t="str">
        <f t="shared" si="0"/>
        <v>2100</v>
      </c>
      <c r="M33" s="1" t="str">
        <f t="shared" si="0"/>
        <v>2110</v>
      </c>
      <c r="N33" s="1" t="str">
        <f t="shared" si="0"/>
        <v>2120</v>
      </c>
      <c r="O33" s="1" t="str">
        <f t="shared" si="0"/>
        <v>2130</v>
      </c>
      <c r="P33" s="1" t="str">
        <f t="shared" si="0"/>
        <v>2140</v>
      </c>
      <c r="Q33" s="1" t="str">
        <f t="shared" si="0"/>
        <v>2150</v>
      </c>
    </row>
    <row r="34" spans="2:17" x14ac:dyDescent="0.25">
      <c r="B34" t="s">
        <v>37</v>
      </c>
      <c r="C34">
        <f>C69</f>
        <v>0</v>
      </c>
      <c r="D34">
        <f t="shared" ref="D34:Q34" si="1">D69</f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</row>
    <row r="35" spans="2:17" x14ac:dyDescent="0.25">
      <c r="B35" t="s">
        <v>36</v>
      </c>
      <c r="C35">
        <f>C60+C62</f>
        <v>4.2947856725605256</v>
      </c>
      <c r="D35">
        <f t="shared" ref="D35:Q35" si="2">D60+D62</f>
        <v>2.8553136797069447</v>
      </c>
      <c r="E35">
        <f t="shared" si="2"/>
        <v>1.8983057202621598</v>
      </c>
      <c r="F35">
        <f t="shared" si="2"/>
        <v>0.73738622805661214</v>
      </c>
      <c r="G35">
        <f t="shared" si="2"/>
        <v>0.49023842974270743</v>
      </c>
      <c r="H35">
        <f t="shared" si="2"/>
        <v>0.32592650751017838</v>
      </c>
      <c r="I35">
        <f t="shared" si="2"/>
        <v>0.21668657912749553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</row>
    <row r="36" spans="2:17" x14ac:dyDescent="0.25">
      <c r="B36" t="s">
        <v>70</v>
      </c>
      <c r="C36">
        <f>C61+C63</f>
        <v>0</v>
      </c>
      <c r="D36">
        <f t="shared" ref="D36:Q36" si="3">D61+D63</f>
        <v>0</v>
      </c>
      <c r="E36">
        <f t="shared" si="3"/>
        <v>0</v>
      </c>
      <c r="F36">
        <f t="shared" si="3"/>
        <v>0</v>
      </c>
      <c r="G36">
        <f t="shared" si="3"/>
        <v>8.630092639023397E-2</v>
      </c>
      <c r="H36">
        <f t="shared" si="3"/>
        <v>2.5319366337420535</v>
      </c>
      <c r="I36">
        <f t="shared" si="3"/>
        <v>11.598449454606163</v>
      </c>
      <c r="J36">
        <f t="shared" si="3"/>
        <v>23.564271825016188</v>
      </c>
      <c r="K36">
        <f t="shared" si="3"/>
        <v>15.666296952645766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</row>
    <row r="37" spans="2:17" x14ac:dyDescent="0.25">
      <c r="B37" t="s">
        <v>35</v>
      </c>
      <c r="C37">
        <f>C64+C56+C58</f>
        <v>4.3022131454663928</v>
      </c>
      <c r="D37">
        <f t="shared" ref="D37:Q37" si="4">D64+D56+D58</f>
        <v>0.33440662004479832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</row>
    <row r="38" spans="2:17" x14ac:dyDescent="0.25">
      <c r="B38" t="s">
        <v>64</v>
      </c>
      <c r="C38">
        <f>C66+C67</f>
        <v>17.821056037982068</v>
      </c>
      <c r="D38">
        <f t="shared" ref="D38:Q38" si="5">D66+D67</f>
        <v>28.493880980248257</v>
      </c>
      <c r="E38">
        <f t="shared" si="5"/>
        <v>29.785778108408344</v>
      </c>
      <c r="F38">
        <f t="shared" si="5"/>
        <v>31.088917771943386</v>
      </c>
      <c r="G38">
        <f t="shared" si="5"/>
        <v>31.685939156064599</v>
      </c>
      <c r="H38">
        <f t="shared" si="5"/>
        <v>30.331930980904527</v>
      </c>
      <c r="I38">
        <f t="shared" si="5"/>
        <v>20.165657628747024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</row>
    <row r="39" spans="2:17" x14ac:dyDescent="0.25">
      <c r="B39" t="s">
        <v>71</v>
      </c>
      <c r="C39">
        <f>C59+C68</f>
        <v>0</v>
      </c>
      <c r="D39">
        <f t="shared" ref="D39:Q39" si="6">D59+D68</f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</row>
    <row r="40" spans="2:17" x14ac:dyDescent="0.25">
      <c r="B40" t="s">
        <v>30</v>
      </c>
      <c r="C40">
        <f>C51+C53+C72</f>
        <v>0.42546514399101959</v>
      </c>
      <c r="D40">
        <f t="shared" ref="D40:Q40" si="7">D51+D53+D72</f>
        <v>0</v>
      </c>
      <c r="E40">
        <f t="shared" si="7"/>
        <v>3.2994849269398476</v>
      </c>
      <c r="F40">
        <f t="shared" si="7"/>
        <v>2.1936052613916432</v>
      </c>
      <c r="G40">
        <f t="shared" si="7"/>
        <v>0.89176148780245124</v>
      </c>
      <c r="H40">
        <f t="shared" si="7"/>
        <v>0.88638827784324403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7.8530305221022569</v>
      </c>
    </row>
    <row r="41" spans="2:17" x14ac:dyDescent="0.25">
      <c r="B41" t="s">
        <v>72</v>
      </c>
      <c r="C41">
        <f>C52+C54</f>
        <v>0</v>
      </c>
      <c r="D41">
        <f t="shared" ref="D41:Q41" si="8">D52+D54</f>
        <v>0</v>
      </c>
      <c r="E41">
        <f t="shared" si="8"/>
        <v>0</v>
      </c>
      <c r="F41">
        <f t="shared" si="8"/>
        <v>0</v>
      </c>
      <c r="G41">
        <f t="shared" si="8"/>
        <v>0</v>
      </c>
      <c r="H41">
        <f t="shared" si="8"/>
        <v>0</v>
      </c>
      <c r="I41">
        <f t="shared" si="8"/>
        <v>3.2421423375193155</v>
      </c>
      <c r="J41">
        <f t="shared" si="8"/>
        <v>12.637284974983823</v>
      </c>
      <c r="K41">
        <f t="shared" si="8"/>
        <v>18.976086862825941</v>
      </c>
      <c r="L41">
        <f t="shared" si="8"/>
        <v>32.936704000000006</v>
      </c>
      <c r="M41">
        <f t="shared" si="8"/>
        <v>32.936704000000006</v>
      </c>
      <c r="N41">
        <f t="shared" si="8"/>
        <v>32.936704000000006</v>
      </c>
      <c r="O41">
        <f t="shared" si="8"/>
        <v>32.936704000000006</v>
      </c>
      <c r="P41">
        <f t="shared" si="8"/>
        <v>32.936704000000006</v>
      </c>
      <c r="Q41">
        <f t="shared" si="8"/>
        <v>0</v>
      </c>
    </row>
    <row r="42" spans="2:17" x14ac:dyDescent="0.25">
      <c r="B42" t="s">
        <v>38</v>
      </c>
      <c r="C42">
        <f>C70+C71</f>
        <v>0</v>
      </c>
      <c r="D42">
        <f t="shared" ref="D42:Q42" si="9">D70+D71</f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</v>
      </c>
      <c r="I42">
        <f t="shared" si="9"/>
        <v>0</v>
      </c>
      <c r="J42">
        <f t="shared" si="9"/>
        <v>0</v>
      </c>
      <c r="K42">
        <f t="shared" si="9"/>
        <v>0</v>
      </c>
      <c r="L42">
        <f t="shared" si="9"/>
        <v>0</v>
      </c>
      <c r="M42">
        <f t="shared" si="9"/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</row>
    <row r="43" spans="2:17" x14ac:dyDescent="0.25">
      <c r="B43" t="s">
        <v>39</v>
      </c>
      <c r="C43">
        <f>C65</f>
        <v>0</v>
      </c>
      <c r="D43">
        <f t="shared" ref="D43:Q43" si="10">D65</f>
        <v>0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0.26436018452829324</v>
      </c>
      <c r="L43">
        <f t="shared" si="10"/>
        <v>0.82341759999999564</v>
      </c>
      <c r="M43">
        <f t="shared" si="10"/>
        <v>0.82341759999999864</v>
      </c>
      <c r="N43">
        <f t="shared" si="10"/>
        <v>0.82341759999999564</v>
      </c>
      <c r="O43">
        <f t="shared" si="10"/>
        <v>0.82341759999999831</v>
      </c>
      <c r="P43">
        <f t="shared" si="10"/>
        <v>0.82341759999999864</v>
      </c>
      <c r="Q43">
        <f t="shared" si="10"/>
        <v>25.907091077897746</v>
      </c>
    </row>
    <row r="44" spans="2:17" x14ac:dyDescent="0.25">
      <c r="B44" t="s">
        <v>6</v>
      </c>
      <c r="C44">
        <f>C55</f>
        <v>0</v>
      </c>
      <c r="D44">
        <f t="shared" ref="D44:Q44" si="11">D55</f>
        <v>0.29527871999999999</v>
      </c>
      <c r="E44">
        <f t="shared" si="11"/>
        <v>1.4464312443896492</v>
      </c>
      <c r="F44">
        <f t="shared" si="11"/>
        <v>5.7629707386083542</v>
      </c>
      <c r="G44">
        <f t="shared" si="11"/>
        <v>7.2777599999999998</v>
      </c>
      <c r="H44">
        <f t="shared" si="11"/>
        <v>7.4801375999999999</v>
      </c>
      <c r="I44">
        <f t="shared" si="11"/>
        <v>7.7318640000000007</v>
      </c>
      <c r="J44">
        <f t="shared" si="11"/>
        <v>7.9466832000000025</v>
      </c>
      <c r="K44">
        <f t="shared" si="11"/>
        <v>7.6624560000000006</v>
      </c>
      <c r="L44">
        <f t="shared" si="11"/>
        <v>7.4107584000000015</v>
      </c>
      <c r="M44">
        <f t="shared" si="11"/>
        <v>7.4107584000000015</v>
      </c>
      <c r="N44">
        <f t="shared" si="11"/>
        <v>7.4107584000000015</v>
      </c>
      <c r="O44">
        <f t="shared" si="11"/>
        <v>7.4107584000000015</v>
      </c>
      <c r="P44">
        <f t="shared" si="11"/>
        <v>7.4107584000000015</v>
      </c>
      <c r="Q44">
        <f t="shared" si="11"/>
        <v>7.4107584000000015</v>
      </c>
    </row>
    <row r="50" spans="1:19" x14ac:dyDescent="0.25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25">
      <c r="A51" s="1" t="s">
        <v>30</v>
      </c>
      <c r="B51" s="1" t="s">
        <v>31</v>
      </c>
      <c r="C51">
        <v>0</v>
      </c>
      <c r="D51">
        <v>0</v>
      </c>
      <c r="E51">
        <v>3.2994849269398476</v>
      </c>
      <c r="F51">
        <v>2.1936052613916432</v>
      </c>
      <c r="G51">
        <v>0.8086399999999957</v>
      </c>
      <c r="H51">
        <v>0.83112640000000215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s="1" t="s">
        <v>30</v>
      </c>
      <c r="B52" s="1" t="s">
        <v>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0.85909599999999464</v>
      </c>
      <c r="J52">
        <v>0.88296479999999833</v>
      </c>
      <c r="K52">
        <v>0.58702381547170723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25">
      <c r="A53" s="1" t="s">
        <v>30</v>
      </c>
      <c r="B53" s="1" t="s">
        <v>511</v>
      </c>
      <c r="C53">
        <v>0.42546514399101959</v>
      </c>
      <c r="D53">
        <v>0</v>
      </c>
      <c r="E53">
        <v>0</v>
      </c>
      <c r="F53">
        <v>0</v>
      </c>
      <c r="G53">
        <v>8.312148780245554E-2</v>
      </c>
      <c r="H53">
        <v>5.5261877843241894E-2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7.8530305221022569</v>
      </c>
      <c r="R53">
        <v>0</v>
      </c>
      <c r="S53">
        <v>0</v>
      </c>
    </row>
    <row r="54" spans="1:19" x14ac:dyDescent="0.25">
      <c r="A54" s="1" t="s">
        <v>30</v>
      </c>
      <c r="B54" s="1" t="s">
        <v>512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2.3830463375193207</v>
      </c>
      <c r="J54">
        <v>11.754320174983825</v>
      </c>
      <c r="K54">
        <v>18.389063047354234</v>
      </c>
      <c r="L54">
        <v>32.936704000000006</v>
      </c>
      <c r="M54">
        <v>32.936704000000006</v>
      </c>
      <c r="N54">
        <v>32.936704000000006</v>
      </c>
      <c r="O54">
        <v>32.936704000000006</v>
      </c>
      <c r="P54">
        <v>32.936704000000006</v>
      </c>
      <c r="Q54">
        <v>0</v>
      </c>
      <c r="R54">
        <v>0</v>
      </c>
      <c r="S54">
        <v>0</v>
      </c>
    </row>
    <row r="55" spans="1:19" x14ac:dyDescent="0.25">
      <c r="A55" s="1" t="s">
        <v>6</v>
      </c>
      <c r="B55" s="1" t="s">
        <v>31</v>
      </c>
      <c r="C55">
        <v>0</v>
      </c>
      <c r="D55">
        <v>0.29527871999999999</v>
      </c>
      <c r="E55">
        <v>1.4464312443896492</v>
      </c>
      <c r="F55">
        <v>5.7629707386083542</v>
      </c>
      <c r="G55">
        <v>7.2777599999999998</v>
      </c>
      <c r="H55">
        <v>7.4801375999999999</v>
      </c>
      <c r="I55">
        <v>7.7318640000000007</v>
      </c>
      <c r="J55">
        <v>7.9466832000000025</v>
      </c>
      <c r="K55">
        <v>7.6624560000000006</v>
      </c>
      <c r="L55">
        <v>7.4107584000000015</v>
      </c>
      <c r="M55">
        <v>7.4107584000000015</v>
      </c>
      <c r="N55">
        <v>7.4107584000000015</v>
      </c>
      <c r="O55">
        <v>7.4107584000000015</v>
      </c>
      <c r="P55">
        <v>7.4107584000000015</v>
      </c>
      <c r="Q55">
        <v>7.4107584000000015</v>
      </c>
      <c r="R55">
        <v>0</v>
      </c>
      <c r="S55">
        <v>0</v>
      </c>
    </row>
    <row r="56" spans="1:19" x14ac:dyDescent="0.25">
      <c r="A56" s="1" t="s">
        <v>35</v>
      </c>
      <c r="B56" s="1" t="s">
        <v>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25">
      <c r="A57" s="1" t="s">
        <v>35</v>
      </c>
      <c r="B57" s="1" t="s">
        <v>33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1" t="s">
        <v>35</v>
      </c>
      <c r="B58" s="1" t="s">
        <v>511</v>
      </c>
      <c r="C58">
        <v>0.4841365571208005</v>
      </c>
      <c r="D58">
        <v>0.33440662004479832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s="1" t="s">
        <v>35</v>
      </c>
      <c r="B59" s="1" t="s">
        <v>512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1" t="s">
        <v>36</v>
      </c>
      <c r="B60" s="1" t="s">
        <v>31</v>
      </c>
      <c r="C60">
        <v>1.7854542154995436</v>
      </c>
      <c r="D60">
        <v>1.1870282325326986</v>
      </c>
      <c r="E60">
        <v>0.78917510883104625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1" t="s">
        <v>36</v>
      </c>
      <c r="B61" s="1" t="s">
        <v>33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25">
      <c r="A62" s="1" t="s">
        <v>36</v>
      </c>
      <c r="B62" s="1" t="s">
        <v>511</v>
      </c>
      <c r="C62">
        <v>2.5093314570609824</v>
      </c>
      <c r="D62">
        <v>1.6682854471742461</v>
      </c>
      <c r="E62">
        <v>1.1091306114311135</v>
      </c>
      <c r="F62">
        <v>0.73738622805661214</v>
      </c>
      <c r="G62">
        <v>0.49023842974270743</v>
      </c>
      <c r="H62">
        <v>0.32592650751017838</v>
      </c>
      <c r="I62">
        <v>0.21668657912749553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1" t="s">
        <v>36</v>
      </c>
      <c r="B63" s="1" t="s">
        <v>512</v>
      </c>
      <c r="C63">
        <v>0</v>
      </c>
      <c r="D63">
        <v>0</v>
      </c>
      <c r="E63">
        <v>0</v>
      </c>
      <c r="F63">
        <v>0</v>
      </c>
      <c r="G63">
        <v>8.630092639023397E-2</v>
      </c>
      <c r="H63">
        <v>2.5319366337420535</v>
      </c>
      <c r="I63">
        <v>11.598449454606163</v>
      </c>
      <c r="J63">
        <v>23.564271825016188</v>
      </c>
      <c r="K63">
        <v>15.666296952645766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1" t="s">
        <v>40</v>
      </c>
      <c r="B64" s="1" t="s">
        <v>31</v>
      </c>
      <c r="C64">
        <v>3.8180765883455927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1" t="s">
        <v>39</v>
      </c>
      <c r="B65" s="1" t="s">
        <v>31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0.26436018452829324</v>
      </c>
      <c r="L65">
        <v>0.82341759999999564</v>
      </c>
      <c r="M65">
        <v>0.82341759999999864</v>
      </c>
      <c r="N65">
        <v>0.82341759999999564</v>
      </c>
      <c r="O65">
        <v>0.82341759999999831</v>
      </c>
      <c r="P65">
        <v>0.82341759999999864</v>
      </c>
      <c r="Q65">
        <v>25.907091077897746</v>
      </c>
      <c r="R65">
        <v>41.170880000000004</v>
      </c>
      <c r="S65">
        <v>41.170880000000004</v>
      </c>
    </row>
    <row r="66" spans="1:19" x14ac:dyDescent="0.25">
      <c r="A66" s="1" t="s">
        <v>44</v>
      </c>
      <c r="B66" s="1" t="s">
        <v>31</v>
      </c>
      <c r="C66">
        <v>10.791314088924889</v>
      </c>
      <c r="D66">
        <v>7.1557230963625011</v>
      </c>
      <c r="E66">
        <v>1.7509087198394546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1" t="s">
        <v>44</v>
      </c>
      <c r="B67" s="1" t="s">
        <v>511</v>
      </c>
      <c r="C67">
        <v>7.02974194905718</v>
      </c>
      <c r="D67">
        <v>21.338157883885756</v>
      </c>
      <c r="E67">
        <v>28.03486938856889</v>
      </c>
      <c r="F67">
        <v>31.088917771943386</v>
      </c>
      <c r="G67">
        <v>31.685939156064599</v>
      </c>
      <c r="H67">
        <v>30.331930980904527</v>
      </c>
      <c r="I67">
        <v>20.165657628747024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25">
      <c r="A68" s="1" t="s">
        <v>44</v>
      </c>
      <c r="B68" s="1" t="s">
        <v>512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25">
      <c r="A69" s="1" t="s">
        <v>37</v>
      </c>
      <c r="B69" s="1" t="s">
        <v>31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25">
      <c r="A70" s="1" t="s">
        <v>38</v>
      </c>
      <c r="B70" s="1" t="s">
        <v>31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>
        <v>0</v>
      </c>
      <c r="S70">
        <v>0</v>
      </c>
    </row>
    <row r="71" spans="1:19" x14ac:dyDescent="0.25">
      <c r="A71" s="1" t="s">
        <v>38</v>
      </c>
      <c r="B71" s="1" t="s">
        <v>511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25">
      <c r="A72" s="1" t="s">
        <v>43</v>
      </c>
      <c r="B72" s="1" t="s">
        <v>31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25">
      <c r="A73" s="1"/>
      <c r="B73" s="1"/>
    </row>
    <row r="74" spans="1:19" x14ac:dyDescent="0.25">
      <c r="A74" s="1"/>
      <c r="B74" s="1"/>
    </row>
    <row r="75" spans="1:19" x14ac:dyDescent="0.25">
      <c r="A75" s="1"/>
      <c r="B75" s="1"/>
    </row>
    <row r="80" spans="1:19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6:AF108"/>
  <sheetViews>
    <sheetView workbookViewId="0"/>
  </sheetViews>
  <sheetFormatPr defaultRowHeight="15" x14ac:dyDescent="0.25"/>
  <sheetData>
    <row r="36" spans="1:16" x14ac:dyDescent="0.25">
      <c r="B36" s="1" t="s">
        <v>12</v>
      </c>
      <c r="C36" s="1" t="s">
        <v>13</v>
      </c>
      <c r="D36" s="1" t="s">
        <v>14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J36" s="1" t="s">
        <v>20</v>
      </c>
      <c r="K36" s="1" t="s">
        <v>21</v>
      </c>
      <c r="L36" s="1" t="s">
        <v>22</v>
      </c>
      <c r="M36" s="1" t="s">
        <v>23</v>
      </c>
      <c r="N36" s="1" t="s">
        <v>24</v>
      </c>
      <c r="O36" s="1" t="s">
        <v>25</v>
      </c>
      <c r="P36" s="1" t="s">
        <v>26</v>
      </c>
    </row>
    <row r="37" spans="1:16" x14ac:dyDescent="0.25">
      <c r="A37" s="1" t="s">
        <v>40</v>
      </c>
      <c r="B37">
        <f>B61+C106</f>
        <v>91.082600000000014</v>
      </c>
      <c r="C37">
        <f t="shared" ref="C37:P37" si="0">C61+D106</f>
        <v>79.775107304676709</v>
      </c>
      <c r="D37">
        <f t="shared" si="0"/>
        <v>73.758361518693548</v>
      </c>
      <c r="E37">
        <f t="shared" si="0"/>
        <v>68.324680541507945</v>
      </c>
      <c r="F37">
        <f t="shared" si="0"/>
        <v>64.582107015758893</v>
      </c>
      <c r="G37">
        <f t="shared" si="0"/>
        <v>47.366333774587268</v>
      </c>
      <c r="H37">
        <f t="shared" si="0"/>
        <v>42.771903978826842</v>
      </c>
      <c r="I37">
        <f t="shared" si="0"/>
        <v>43.004860965435611</v>
      </c>
      <c r="J37">
        <f t="shared" si="0"/>
        <v>42.343544451213859</v>
      </c>
      <c r="K37">
        <f t="shared" si="0"/>
        <v>29.794464037343438</v>
      </c>
      <c r="L37">
        <f t="shared" si="0"/>
        <v>0.58558208478514151</v>
      </c>
      <c r="M37">
        <f t="shared" si="0"/>
        <v>0.27754169572182735</v>
      </c>
      <c r="N37">
        <f t="shared" si="0"/>
        <v>0.13159009462305582</v>
      </c>
      <c r="O37">
        <f t="shared" si="0"/>
        <v>6.6007147549482698E-2</v>
      </c>
      <c r="P37">
        <f t="shared" si="0"/>
        <v>3.3109965762239082E-2</v>
      </c>
    </row>
    <row r="38" spans="1:16" x14ac:dyDescent="0.25">
      <c r="A38" s="1" t="s">
        <v>39</v>
      </c>
      <c r="B38">
        <f>B63+B67</f>
        <v>4.9212000000000007</v>
      </c>
      <c r="C38">
        <f t="shared" ref="C38:P38" si="1">C63+C67</f>
        <v>12.758878017196212</v>
      </c>
      <c r="D38">
        <f t="shared" si="1"/>
        <v>18.693206999920136</v>
      </c>
      <c r="E38">
        <f t="shared" si="1"/>
        <v>23.310807455472524</v>
      </c>
      <c r="F38">
        <f t="shared" si="1"/>
        <v>27.684083303232946</v>
      </c>
      <c r="G38">
        <f t="shared" si="1"/>
        <v>32.407117679376228</v>
      </c>
      <c r="H38">
        <f t="shared" si="1"/>
        <v>37.876504499929645</v>
      </c>
      <c r="I38">
        <f t="shared" si="1"/>
        <v>43.444343985666386</v>
      </c>
      <c r="J38">
        <f t="shared" si="1"/>
        <v>49.750660993429911</v>
      </c>
      <c r="K38">
        <f t="shared" si="1"/>
        <v>54.981867511688066</v>
      </c>
      <c r="L38">
        <f t="shared" si="1"/>
        <v>55.785982821704309</v>
      </c>
      <c r="M38">
        <f t="shared" si="1"/>
        <v>53.471148105959578</v>
      </c>
      <c r="N38">
        <f t="shared" si="1"/>
        <v>50.717335038780021</v>
      </c>
      <c r="O38">
        <f t="shared" si="1"/>
        <v>50.526782449742058</v>
      </c>
      <c r="P38">
        <f t="shared" si="1"/>
        <v>53.890314216370619</v>
      </c>
    </row>
    <row r="39" spans="1:16" x14ac:dyDescent="0.25">
      <c r="A39" s="1" t="s">
        <v>44</v>
      </c>
      <c r="B39">
        <f>B64</f>
        <v>0.22119999999999998</v>
      </c>
      <c r="C39">
        <f t="shared" ref="C39:P39" si="2">C64</f>
        <v>1.337277371138589</v>
      </c>
      <c r="D39">
        <f t="shared" si="2"/>
        <v>5.092479252407462</v>
      </c>
      <c r="E39">
        <f t="shared" si="2"/>
        <v>7.419913973146433</v>
      </c>
      <c r="F39">
        <f t="shared" si="2"/>
        <v>10.17735052768951</v>
      </c>
      <c r="G39">
        <f t="shared" si="2"/>
        <v>12.62775890200766</v>
      </c>
      <c r="H39">
        <f t="shared" si="2"/>
        <v>15.28323529561372</v>
      </c>
      <c r="I39">
        <f t="shared" si="2"/>
        <v>18.093499464024806</v>
      </c>
      <c r="J39">
        <f t="shared" si="2"/>
        <v>20.790587199247007</v>
      </c>
      <c r="K39">
        <f t="shared" si="2"/>
        <v>9.8756640533831757</v>
      </c>
      <c r="L39">
        <f t="shared" si="2"/>
        <v>4.6856298347395473</v>
      </c>
      <c r="M39">
        <f t="shared" si="2"/>
        <v>2.2067476250670266</v>
      </c>
      <c r="N39">
        <f t="shared" si="2"/>
        <v>1.0414916613464889</v>
      </c>
      <c r="O39">
        <f t="shared" si="2"/>
        <v>0.52242453323693128</v>
      </c>
      <c r="P39">
        <f t="shared" si="2"/>
        <v>0.26205432367549852</v>
      </c>
    </row>
    <row r="40" spans="1:16" x14ac:dyDescent="0.25">
      <c r="A40" s="1" t="s">
        <v>37</v>
      </c>
      <c r="B40">
        <f>B65+C107</f>
        <v>0</v>
      </c>
      <c r="C40">
        <f t="shared" ref="C40:P40" si="3">C65+D107</f>
        <v>1.7286000000000001</v>
      </c>
      <c r="D40">
        <f t="shared" si="3"/>
        <v>2.6656433580747003</v>
      </c>
      <c r="E40">
        <f t="shared" si="3"/>
        <v>8.5342235882922441</v>
      </c>
      <c r="F40">
        <f t="shared" si="3"/>
        <v>14.819953001740149</v>
      </c>
      <c r="G40">
        <f t="shared" si="3"/>
        <v>30.332890541371313</v>
      </c>
      <c r="H40">
        <f t="shared" si="3"/>
        <v>18.373623607040823</v>
      </c>
      <c r="I40">
        <f t="shared" si="3"/>
        <v>12.215384615384615</v>
      </c>
      <c r="J40">
        <f t="shared" si="3"/>
        <v>11.057036064872719</v>
      </c>
      <c r="K40">
        <f t="shared" si="3"/>
        <v>13.932848066987798</v>
      </c>
      <c r="L40">
        <f t="shared" si="3"/>
        <v>5.4569548927256566</v>
      </c>
      <c r="M40">
        <f t="shared" si="3"/>
        <v>1.0250479327804811</v>
      </c>
      <c r="N40">
        <f t="shared" si="3"/>
        <v>0.48602292012147058</v>
      </c>
      <c r="O40">
        <f t="shared" si="3"/>
        <v>0.24379484407838903</v>
      </c>
      <c r="P40">
        <f t="shared" si="3"/>
        <v>41.980594470561087</v>
      </c>
    </row>
    <row r="41" spans="1:16" x14ac:dyDescent="0.25">
      <c r="A41" s="1" t="s">
        <v>38</v>
      </c>
      <c r="B41">
        <f>B66+C108</f>
        <v>0</v>
      </c>
      <c r="C41">
        <f t="shared" ref="C41:P41" si="4">C66+D108</f>
        <v>0</v>
      </c>
      <c r="D41">
        <f t="shared" si="4"/>
        <v>0.14767488335222681</v>
      </c>
      <c r="E41">
        <f t="shared" si="4"/>
        <v>0.19034911874160421</v>
      </c>
      <c r="F41">
        <f t="shared" si="4"/>
        <v>1.21246834981028</v>
      </c>
      <c r="G41">
        <f t="shared" si="4"/>
        <v>5.3475107118759775</v>
      </c>
      <c r="H41">
        <f t="shared" si="4"/>
        <v>21.78998356492805</v>
      </c>
      <c r="I41">
        <f t="shared" si="4"/>
        <v>30.768811206084486</v>
      </c>
      <c r="J41">
        <f t="shared" si="4"/>
        <v>40.688826321051977</v>
      </c>
      <c r="K41">
        <f t="shared" si="4"/>
        <v>66.837881634715259</v>
      </c>
      <c r="L41">
        <f t="shared" si="4"/>
        <v>118.61759272602485</v>
      </c>
      <c r="M41">
        <f t="shared" si="4"/>
        <v>126.2127962375251</v>
      </c>
      <c r="N41">
        <f t="shared" si="4"/>
        <v>125.36660771823043</v>
      </c>
      <c r="O41">
        <f t="shared" si="4"/>
        <v>126.47297683269528</v>
      </c>
      <c r="P41">
        <f t="shared" si="4"/>
        <v>80.304332743237097</v>
      </c>
    </row>
    <row r="43" spans="1:16" x14ac:dyDescent="0.25">
      <c r="A43" t="s">
        <v>520</v>
      </c>
    </row>
    <row r="44" spans="1:16" x14ac:dyDescent="0.25">
      <c r="A44" t="s">
        <v>521</v>
      </c>
    </row>
    <row r="45" spans="1:16" x14ac:dyDescent="0.25">
      <c r="A45" t="s">
        <v>513</v>
      </c>
    </row>
    <row r="46" spans="1:16" x14ac:dyDescent="0.25">
      <c r="A46" t="s">
        <v>514</v>
      </c>
    </row>
    <row r="47" spans="1:16" x14ac:dyDescent="0.25">
      <c r="A47" t="s">
        <v>515</v>
      </c>
    </row>
    <row r="48" spans="1:16" x14ac:dyDescent="0.25">
      <c r="A48" t="s">
        <v>41</v>
      </c>
    </row>
    <row r="50" spans="1:32" x14ac:dyDescent="0.25">
      <c r="B50" s="1" t="s">
        <v>12</v>
      </c>
      <c r="C50" s="1" t="s">
        <v>13</v>
      </c>
      <c r="D50" s="1" t="s">
        <v>14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22</v>
      </c>
      <c r="M50" s="1" t="s">
        <v>23</v>
      </c>
      <c r="N50" s="1" t="s">
        <v>24</v>
      </c>
      <c r="O50" s="1" t="s">
        <v>25</v>
      </c>
      <c r="P50" s="1" t="s">
        <v>26</v>
      </c>
      <c r="Q50" s="1" t="s">
        <v>100</v>
      </c>
      <c r="R50" s="1" t="s">
        <v>101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 s="1" t="s">
        <v>40</v>
      </c>
      <c r="B51">
        <v>80.549000000000007</v>
      </c>
      <c r="C51">
        <v>67.815770799793185</v>
      </c>
      <c r="D51">
        <v>60.935529993416033</v>
      </c>
      <c r="E51">
        <v>59.566126343137121</v>
      </c>
      <c r="F51">
        <v>58.297585605779467</v>
      </c>
      <c r="G51">
        <v>46.090608931343191</v>
      </c>
      <c r="H51">
        <v>25.596727585867665</v>
      </c>
      <c r="I51">
        <v>15.129060965435608</v>
      </c>
      <c r="J51">
        <v>7.2003444512138639</v>
      </c>
      <c r="K51">
        <v>3.4267266568825119</v>
      </c>
      <c r="L51">
        <v>0.58558208478514151</v>
      </c>
      <c r="M51">
        <v>0.27754169572182735</v>
      </c>
      <c r="N51">
        <v>0.13159009462305582</v>
      </c>
      <c r="O51">
        <v>6.6007147549482698E-2</v>
      </c>
      <c r="P51">
        <v>3.3109965762239082E-2</v>
      </c>
      <c r="Q51">
        <v>1.449945970783509</v>
      </c>
      <c r="R51">
        <v>0.72731004492731988</v>
      </c>
    </row>
    <row r="52" spans="1:32" x14ac:dyDescent="0.25">
      <c r="A52" s="1" t="s">
        <v>41</v>
      </c>
      <c r="B52">
        <v>10.533600000000002</v>
      </c>
      <c r="C52">
        <v>13.507200000000003</v>
      </c>
      <c r="D52">
        <v>15.3408</v>
      </c>
      <c r="E52">
        <v>16.757999999999999</v>
      </c>
      <c r="F52">
        <v>18.4986</v>
      </c>
      <c r="G52">
        <v>20.624000000000002</v>
      </c>
      <c r="H52">
        <v>23.848800000000001</v>
      </c>
      <c r="I52">
        <v>27.875800000000002</v>
      </c>
      <c r="J52">
        <v>35.1432</v>
      </c>
      <c r="K52">
        <v>35.756</v>
      </c>
      <c r="L52">
        <v>39.921000000000006</v>
      </c>
      <c r="M52">
        <v>38.92</v>
      </c>
      <c r="N52">
        <v>36.280999999999999</v>
      </c>
      <c r="O52">
        <v>36.280999999999999</v>
      </c>
      <c r="P52">
        <v>36.280999999999999</v>
      </c>
      <c r="Q52">
        <v>36.280999999999999</v>
      </c>
      <c r="R52">
        <v>36.280999999999999</v>
      </c>
    </row>
    <row r="53" spans="1:32" x14ac:dyDescent="0.25">
      <c r="A53" s="1" t="s">
        <v>39</v>
      </c>
      <c r="B53">
        <v>5.1802105263157898</v>
      </c>
      <c r="C53">
        <v>13.430397912838119</v>
      </c>
      <c r="D53">
        <v>19.677059999915933</v>
      </c>
      <c r="E53">
        <v>24.537692058392132</v>
      </c>
      <c r="F53">
        <v>29.141140319192576</v>
      </c>
      <c r="G53">
        <v>34.112755451974969</v>
      </c>
      <c r="H53">
        <v>39.870004736768045</v>
      </c>
      <c r="I53">
        <v>45.730888405964613</v>
      </c>
      <c r="J53">
        <v>52.369116835189374</v>
      </c>
      <c r="K53">
        <v>57.875650012303225</v>
      </c>
      <c r="L53">
        <v>58.722087180741376</v>
      </c>
      <c r="M53">
        <v>56.285419058904822</v>
      </c>
      <c r="N53">
        <v>53.386668461873711</v>
      </c>
      <c r="O53">
        <v>53.186086789202179</v>
      </c>
      <c r="P53">
        <v>56.726646543548021</v>
      </c>
      <c r="Q53">
        <v>56.816014712281181</v>
      </c>
      <c r="R53">
        <v>36.200509901377664</v>
      </c>
    </row>
    <row r="54" spans="1:32" x14ac:dyDescent="0.25">
      <c r="A54" s="1" t="s">
        <v>44</v>
      </c>
      <c r="B54">
        <v>0.23284210526315788</v>
      </c>
      <c r="C54">
        <v>1.4076603906721989</v>
      </c>
      <c r="D54">
        <v>5.3605044762183809</v>
      </c>
      <c r="E54">
        <v>7.8104357612067723</v>
      </c>
      <c r="F54">
        <v>10.713000555462642</v>
      </c>
      <c r="G54">
        <v>13.292377791587009</v>
      </c>
      <c r="H54">
        <v>16.08761610064602</v>
      </c>
      <c r="I54">
        <v>19.045788909499795</v>
      </c>
      <c r="J54">
        <v>21.884828630786323</v>
      </c>
      <c r="K54">
        <v>10.395435845666501</v>
      </c>
      <c r="L54">
        <v>4.9322419313047865</v>
      </c>
      <c r="M54">
        <v>2.3228922369126597</v>
      </c>
      <c r="N54">
        <v>1.0963070119436726</v>
      </c>
      <c r="O54">
        <v>0.54992056130203293</v>
      </c>
      <c r="P54">
        <v>0.27584665650052476</v>
      </c>
      <c r="Q54">
        <v>0.13836794485799711</v>
      </c>
      <c r="R54">
        <v>6.9406997377143509E-2</v>
      </c>
    </row>
    <row r="55" spans="1:32" x14ac:dyDescent="0.25">
      <c r="A55" s="1" t="s">
        <v>37</v>
      </c>
      <c r="B55">
        <v>0</v>
      </c>
      <c r="C55">
        <v>0.18073650488352533</v>
      </c>
      <c r="D55">
        <v>0.14767488335222681</v>
      </c>
      <c r="E55">
        <v>0.53477778666307774</v>
      </c>
      <c r="F55">
        <v>2.6058744117195669</v>
      </c>
      <c r="G55">
        <v>10.984615384615385</v>
      </c>
      <c r="H55">
        <v>11.7</v>
      </c>
      <c r="I55">
        <v>12.215384615384615</v>
      </c>
      <c r="J55">
        <v>11.057036064872719</v>
      </c>
      <c r="K55">
        <v>4.5445854474487257</v>
      </c>
      <c r="L55">
        <v>2.1608977102707927</v>
      </c>
      <c r="M55">
        <v>1.0250479327804811</v>
      </c>
      <c r="N55">
        <v>0.48602292012147058</v>
      </c>
      <c r="O55">
        <v>0.24379484407838903</v>
      </c>
      <c r="P55">
        <v>5.6995944705610873</v>
      </c>
      <c r="Q55">
        <v>9.8798544286101286</v>
      </c>
      <c r="R55">
        <v>13.384504879813553</v>
      </c>
    </row>
    <row r="56" spans="1:32" x14ac:dyDescent="0.25">
      <c r="A56" s="1" t="s">
        <v>38</v>
      </c>
      <c r="B56">
        <v>0</v>
      </c>
      <c r="C56">
        <v>0</v>
      </c>
      <c r="D56">
        <v>0.16408320372469645</v>
      </c>
      <c r="E56">
        <v>0.21149902082400465</v>
      </c>
      <c r="F56">
        <v>1.3471870553447554</v>
      </c>
      <c r="G56">
        <v>5.9416785687510858</v>
      </c>
      <c r="H56">
        <v>24.211092849920057</v>
      </c>
      <c r="I56">
        <v>34.187568006760543</v>
      </c>
      <c r="J56">
        <v>45.209807023391086</v>
      </c>
      <c r="K56">
        <v>74.26431292746139</v>
      </c>
      <c r="L56">
        <v>91.102944342755237</v>
      </c>
      <c r="M56">
        <v>96.991995819472336</v>
      </c>
      <c r="N56">
        <v>98.984008575811586</v>
      </c>
      <c r="O56">
        <v>100.21330759188363</v>
      </c>
      <c r="P56">
        <v>89.22703638137456</v>
      </c>
      <c r="Q56">
        <v>82.756019977304362</v>
      </c>
      <c r="R56">
        <v>116.28908870523509</v>
      </c>
    </row>
    <row r="60" spans="1:32" x14ac:dyDescent="0.25">
      <c r="B60" s="1" t="s">
        <v>12</v>
      </c>
      <c r="C60" s="1" t="s">
        <v>13</v>
      </c>
      <c r="D60" s="1" t="s">
        <v>14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J60" s="1" t="s">
        <v>20</v>
      </c>
      <c r="K60" s="1" t="s">
        <v>21</v>
      </c>
      <c r="L60" s="1" t="s">
        <v>22</v>
      </c>
      <c r="M60" s="1" t="s">
        <v>23</v>
      </c>
      <c r="N60" s="1" t="s">
        <v>24</v>
      </c>
      <c r="O60" s="1" t="s">
        <v>25</v>
      </c>
      <c r="P60" s="1" t="s">
        <v>26</v>
      </c>
      <c r="Q60" s="1" t="s">
        <v>100</v>
      </c>
      <c r="R60" s="1" t="s">
        <v>101</v>
      </c>
    </row>
    <row r="61" spans="1:32" x14ac:dyDescent="0.25">
      <c r="A61" s="1" t="s">
        <v>40</v>
      </c>
      <c r="B61">
        <v>80.549000000000007</v>
      </c>
      <c r="C61">
        <v>67.815770799793185</v>
      </c>
      <c r="D61">
        <v>60.935529993416026</v>
      </c>
      <c r="E61">
        <v>59.566126343137114</v>
      </c>
      <c r="F61">
        <v>58.297585605779474</v>
      </c>
      <c r="G61">
        <v>46.090608931343191</v>
      </c>
      <c r="H61">
        <v>25.596727585867662</v>
      </c>
      <c r="I61">
        <v>15.12906096543561</v>
      </c>
      <c r="J61">
        <v>7.2003444512138621</v>
      </c>
      <c r="K61">
        <v>3.4267266568825119</v>
      </c>
      <c r="L61">
        <v>0.58558208478514151</v>
      </c>
      <c r="M61">
        <v>0.27754169572182735</v>
      </c>
      <c r="N61">
        <v>0.13159009462305582</v>
      </c>
      <c r="O61">
        <v>6.6007147549482698E-2</v>
      </c>
      <c r="P61">
        <v>3.3109965762239082E-2</v>
      </c>
      <c r="Q61">
        <v>1.449945970783509</v>
      </c>
      <c r="R61">
        <v>0.72731004492731988</v>
      </c>
    </row>
    <row r="62" spans="1:32" x14ac:dyDescent="0.25">
      <c r="A62" s="1" t="s">
        <v>41</v>
      </c>
      <c r="B62">
        <v>10.533600000000002</v>
      </c>
      <c r="C62">
        <v>13.507200000000003</v>
      </c>
      <c r="D62">
        <v>15.3408</v>
      </c>
      <c r="E62">
        <v>16.757999999999999</v>
      </c>
      <c r="F62">
        <v>18.4986</v>
      </c>
      <c r="G62">
        <v>20.624000000000002</v>
      </c>
      <c r="H62">
        <v>23.848800000000001</v>
      </c>
      <c r="I62">
        <v>27.875800000000002</v>
      </c>
      <c r="J62">
        <v>35.1432</v>
      </c>
      <c r="K62">
        <v>35.756</v>
      </c>
      <c r="L62">
        <v>39.921000000000006</v>
      </c>
      <c r="M62">
        <v>38.92</v>
      </c>
      <c r="N62">
        <v>36.280999999999999</v>
      </c>
      <c r="O62">
        <v>36.280999999999999</v>
      </c>
      <c r="P62">
        <v>36.280999999999999</v>
      </c>
      <c r="Q62">
        <v>36.280999999999999</v>
      </c>
      <c r="R62">
        <v>36.280999999999999</v>
      </c>
    </row>
    <row r="63" spans="1:32" x14ac:dyDescent="0.25">
      <c r="A63" s="1" t="s">
        <v>39</v>
      </c>
      <c r="B63">
        <v>4.9212000000000007</v>
      </c>
      <c r="C63">
        <v>12.758878017196212</v>
      </c>
      <c r="D63">
        <v>18.693206999920136</v>
      </c>
      <c r="E63">
        <v>23.310807455472524</v>
      </c>
      <c r="F63">
        <v>27.684083303232946</v>
      </c>
      <c r="G63">
        <v>32.407117679376228</v>
      </c>
      <c r="H63">
        <v>37.876504499929645</v>
      </c>
      <c r="I63">
        <v>43.444343985666386</v>
      </c>
      <c r="J63">
        <v>49.750660993429911</v>
      </c>
      <c r="K63">
        <v>54.981867511688066</v>
      </c>
      <c r="L63">
        <v>55.785982821704309</v>
      </c>
      <c r="M63">
        <v>53.471148105959578</v>
      </c>
      <c r="N63">
        <v>50.717335038780021</v>
      </c>
      <c r="O63">
        <v>50.526782449742058</v>
      </c>
      <c r="P63">
        <v>53.890314216370619</v>
      </c>
      <c r="Q63">
        <v>53.975213976667121</v>
      </c>
      <c r="R63">
        <v>34.390484406308779</v>
      </c>
    </row>
    <row r="64" spans="1:32" x14ac:dyDescent="0.25">
      <c r="A64" s="1" t="s">
        <v>44</v>
      </c>
      <c r="B64">
        <v>0.22119999999999998</v>
      </c>
      <c r="C64">
        <v>1.337277371138589</v>
      </c>
      <c r="D64">
        <v>5.092479252407462</v>
      </c>
      <c r="E64">
        <v>7.419913973146433</v>
      </c>
      <c r="F64">
        <v>10.17735052768951</v>
      </c>
      <c r="G64">
        <v>12.62775890200766</v>
      </c>
      <c r="H64">
        <v>15.28323529561372</v>
      </c>
      <c r="I64">
        <v>18.093499464024806</v>
      </c>
      <c r="J64">
        <v>20.790587199247007</v>
      </c>
      <c r="K64">
        <v>9.8756640533831757</v>
      </c>
      <c r="L64">
        <v>4.6856298347395473</v>
      </c>
      <c r="M64">
        <v>2.2067476250670266</v>
      </c>
      <c r="N64">
        <v>1.0414916613464889</v>
      </c>
      <c r="O64">
        <v>0.52242453323693128</v>
      </c>
      <c r="P64">
        <v>0.26205432367549852</v>
      </c>
      <c r="Q64">
        <v>0.13144954761509725</v>
      </c>
      <c r="R64">
        <v>6.5936647508286331E-2</v>
      </c>
    </row>
    <row r="65" spans="1:18" x14ac:dyDescent="0.25">
      <c r="A65" s="1" t="s">
        <v>37</v>
      </c>
      <c r="B65">
        <v>0</v>
      </c>
      <c r="C65">
        <v>0.18073650488352533</v>
      </c>
      <c r="D65">
        <v>0.14767488335222681</v>
      </c>
      <c r="E65">
        <v>0.53477778666307774</v>
      </c>
      <c r="F65">
        <v>2.6058744117195669</v>
      </c>
      <c r="G65">
        <v>10.984615384615385</v>
      </c>
      <c r="H65">
        <v>11.7</v>
      </c>
      <c r="I65">
        <v>12.215384615384615</v>
      </c>
      <c r="J65">
        <v>11.057036064872719</v>
      </c>
      <c r="K65">
        <v>4.5445854474487257</v>
      </c>
      <c r="L65">
        <v>2.1608977102707931</v>
      </c>
      <c r="M65">
        <v>1.0250479327804811</v>
      </c>
      <c r="N65">
        <v>0.48602292012147058</v>
      </c>
      <c r="O65">
        <v>0.24379484407838903</v>
      </c>
      <c r="P65">
        <v>5.6995944705610873</v>
      </c>
      <c r="Q65">
        <v>9.8798544286101304</v>
      </c>
      <c r="R65">
        <v>13.384504879813555</v>
      </c>
    </row>
    <row r="66" spans="1:18" x14ac:dyDescent="0.25">
      <c r="A66" s="1" t="s">
        <v>38</v>
      </c>
      <c r="B66">
        <v>0</v>
      </c>
      <c r="C66">
        <v>0</v>
      </c>
      <c r="D66">
        <v>0.14767488335222681</v>
      </c>
      <c r="E66">
        <v>0.19034911874160421</v>
      </c>
      <c r="F66">
        <v>1.21246834981028</v>
      </c>
      <c r="G66">
        <v>5.3475107118759775</v>
      </c>
      <c r="H66">
        <v>21.78998356492805</v>
      </c>
      <c r="I66">
        <v>30.768811206084486</v>
      </c>
      <c r="J66">
        <v>40.688826321051977</v>
      </c>
      <c r="K66">
        <v>66.837881634715259</v>
      </c>
      <c r="L66">
        <v>81.992649908479706</v>
      </c>
      <c r="M66">
        <v>87.292796237525096</v>
      </c>
      <c r="N66">
        <v>89.085607718230435</v>
      </c>
      <c r="O66">
        <v>90.191976832695275</v>
      </c>
      <c r="P66">
        <v>80.304332743237097</v>
      </c>
      <c r="Q66">
        <v>74.480417979573929</v>
      </c>
      <c r="R66">
        <v>104.66017983471158</v>
      </c>
    </row>
    <row r="67" spans="1:18" x14ac:dyDescent="0.25">
      <c r="A67" s="1"/>
    </row>
    <row r="70" spans="1:18" x14ac:dyDescent="0.25">
      <c r="B70" s="1" t="s">
        <v>12</v>
      </c>
      <c r="C70" s="1" t="s">
        <v>13</v>
      </c>
      <c r="D70" s="1" t="s">
        <v>14</v>
      </c>
      <c r="E70" s="1" t="s">
        <v>15</v>
      </c>
      <c r="F70" s="1" t="s">
        <v>16</v>
      </c>
      <c r="G70" s="1" t="s">
        <v>17</v>
      </c>
      <c r="H70" s="1" t="s">
        <v>18</v>
      </c>
      <c r="I70" s="1" t="s">
        <v>19</v>
      </c>
      <c r="J70" s="1" t="s">
        <v>20</v>
      </c>
      <c r="K70" s="1" t="s">
        <v>21</v>
      </c>
      <c r="L70" s="1" t="s">
        <v>22</v>
      </c>
      <c r="M70" s="1" t="s">
        <v>23</v>
      </c>
      <c r="N70" s="1" t="s">
        <v>24</v>
      </c>
      <c r="O70" s="1" t="s">
        <v>25</v>
      </c>
      <c r="P70" s="1" t="s">
        <v>26</v>
      </c>
      <c r="Q70" s="1" t="s">
        <v>100</v>
      </c>
      <c r="R70" s="1" t="s">
        <v>101</v>
      </c>
    </row>
    <row r="71" spans="1:18" x14ac:dyDescent="0.25">
      <c r="A71" s="1" t="s">
        <v>50</v>
      </c>
      <c r="B71">
        <v>34</v>
      </c>
      <c r="C71">
        <v>27.519470737016324</v>
      </c>
      <c r="D71">
        <v>24.561839654543128</v>
      </c>
      <c r="E71">
        <v>25.331443570559948</v>
      </c>
      <c r="F71">
        <v>28.987718141001292</v>
      </c>
      <c r="G71">
        <v>33.705357851646134</v>
      </c>
      <c r="H71">
        <v>39.797784421766949</v>
      </c>
      <c r="I71">
        <v>46.679135186640622</v>
      </c>
      <c r="J71">
        <v>53.441867436963484</v>
      </c>
      <c r="K71">
        <v>60.586627846667518</v>
      </c>
      <c r="L71">
        <v>63.692034249852071</v>
      </c>
      <c r="M71">
        <v>61.88190617797315</v>
      </c>
      <c r="N71">
        <v>59.072538696767751</v>
      </c>
      <c r="O71">
        <v>59.084014011616787</v>
      </c>
      <c r="P71">
        <v>59.089770165243607</v>
      </c>
      <c r="Q71">
        <v>58.851759630516824</v>
      </c>
      <c r="R71">
        <v>72.055293540986568</v>
      </c>
    </row>
    <row r="72" spans="1:18" x14ac:dyDescent="0.25">
      <c r="A72" s="1" t="s">
        <v>55</v>
      </c>
      <c r="B72">
        <v>10.348800000000001</v>
      </c>
      <c r="C72">
        <v>13.788600000000002</v>
      </c>
      <c r="D72">
        <v>15.830399999999999</v>
      </c>
      <c r="E72">
        <v>17.689</v>
      </c>
      <c r="F72">
        <v>20.004300000000001</v>
      </c>
      <c r="G72">
        <v>23.202000000000002</v>
      </c>
      <c r="H72">
        <v>27.6144</v>
      </c>
      <c r="I72">
        <v>32.7729</v>
      </c>
      <c r="J72">
        <v>41.976600000000005</v>
      </c>
      <c r="K72">
        <v>43.417999999999999</v>
      </c>
      <c r="L72">
        <v>48.475500000000004</v>
      </c>
      <c r="M72">
        <v>47.260000000000005</v>
      </c>
      <c r="N72">
        <v>44.055499999999995</v>
      </c>
      <c r="O72">
        <v>44.055499999999995</v>
      </c>
      <c r="P72">
        <v>44.055499999999995</v>
      </c>
      <c r="Q72">
        <v>44.055499999999995</v>
      </c>
      <c r="R72">
        <v>44.055499999999995</v>
      </c>
    </row>
    <row r="73" spans="1:18" x14ac:dyDescent="0.25">
      <c r="A73" s="1" t="s">
        <v>56</v>
      </c>
      <c r="B73">
        <v>5.76</v>
      </c>
      <c r="C73">
        <v>5.6888559383739663</v>
      </c>
      <c r="D73">
        <v>5.8085480012211743</v>
      </c>
      <c r="E73">
        <v>5.8893086419548197</v>
      </c>
      <c r="F73">
        <v>5.8738617753622302</v>
      </c>
      <c r="G73">
        <v>5.7832615711352409</v>
      </c>
      <c r="H73">
        <v>5.3299646539141339</v>
      </c>
      <c r="I73">
        <v>4.7202250952053184</v>
      </c>
      <c r="J73">
        <v>4.1682658452968262</v>
      </c>
      <c r="K73">
        <v>3.6999543529538106</v>
      </c>
      <c r="L73">
        <v>3.3446573643792519</v>
      </c>
      <c r="M73">
        <v>3.0313874473727438</v>
      </c>
      <c r="N73">
        <v>2.755035407549717</v>
      </c>
      <c r="O73">
        <v>2.763490360040564</v>
      </c>
      <c r="P73">
        <v>2.6901678284159174</v>
      </c>
      <c r="Q73">
        <v>2.6556545467859505</v>
      </c>
      <c r="R73">
        <v>2.7636545463359505</v>
      </c>
    </row>
    <row r="74" spans="1:18" x14ac:dyDescent="0.25">
      <c r="A74" s="1" t="s">
        <v>57</v>
      </c>
      <c r="B74">
        <v>0.93000000000000016</v>
      </c>
      <c r="C74">
        <v>1.08</v>
      </c>
      <c r="D74">
        <v>1.2</v>
      </c>
      <c r="E74">
        <v>1.31</v>
      </c>
      <c r="F74">
        <v>1.45</v>
      </c>
      <c r="G74">
        <v>1.57</v>
      </c>
      <c r="H74">
        <v>1.71</v>
      </c>
      <c r="I74">
        <v>1.8399999999999999</v>
      </c>
      <c r="J74">
        <v>1.9800000000000002</v>
      </c>
      <c r="K74">
        <v>2.15</v>
      </c>
      <c r="L74">
        <v>2.2600000000000002</v>
      </c>
      <c r="M74">
        <v>2.3400000000000003</v>
      </c>
      <c r="N74">
        <v>2.4400000000000004</v>
      </c>
      <c r="O74">
        <v>2.4400000000000004</v>
      </c>
      <c r="P74">
        <v>2.4400000000000004</v>
      </c>
      <c r="Q74">
        <v>2.4400000000000004</v>
      </c>
      <c r="R74">
        <v>2.4400000000000004</v>
      </c>
    </row>
    <row r="75" spans="1:18" x14ac:dyDescent="0.25">
      <c r="A75" s="1" t="s">
        <v>58</v>
      </c>
      <c r="B75">
        <v>33.24</v>
      </c>
      <c r="C75">
        <v>34.563164059694842</v>
      </c>
      <c r="D75">
        <v>38.789384596963124</v>
      </c>
      <c r="E75">
        <v>42.559120613534567</v>
      </c>
      <c r="F75">
        <v>46.347738482844882</v>
      </c>
      <c r="G75">
        <v>48.066376801821676</v>
      </c>
      <c r="H75">
        <v>45.151101870657996</v>
      </c>
      <c r="I75">
        <v>44.60925533936534</v>
      </c>
      <c r="J75">
        <v>45.559767901401315</v>
      </c>
      <c r="K75">
        <v>47.340873873727176</v>
      </c>
      <c r="L75">
        <v>48.79105074574818</v>
      </c>
      <c r="M75">
        <v>49.894641817861967</v>
      </c>
      <c r="N75">
        <v>50.488204098014776</v>
      </c>
      <c r="O75">
        <v>50.557212204875555</v>
      </c>
      <c r="P75">
        <v>49.263198495177797</v>
      </c>
      <c r="Q75">
        <v>49.263198495177789</v>
      </c>
      <c r="R75">
        <v>49.263198495177775</v>
      </c>
    </row>
    <row r="76" spans="1:18" x14ac:dyDescent="0.25">
      <c r="A76" s="1" t="s">
        <v>59</v>
      </c>
      <c r="B76">
        <v>0.39600000000000002</v>
      </c>
      <c r="C76">
        <v>0.21150000000000002</v>
      </c>
      <c r="D76">
        <v>0.22950000000000004</v>
      </c>
      <c r="E76">
        <v>0.24400000000000005</v>
      </c>
      <c r="F76">
        <v>0.25950000000000006</v>
      </c>
      <c r="G76">
        <v>0.27000000000000007</v>
      </c>
      <c r="H76">
        <v>0.28200000000000008</v>
      </c>
      <c r="I76">
        <v>0.29000000000000004</v>
      </c>
      <c r="J76">
        <v>0.29800000000000004</v>
      </c>
      <c r="K76">
        <v>0.30650000000000005</v>
      </c>
      <c r="L76">
        <v>0.3085</v>
      </c>
      <c r="M76">
        <v>0.3115</v>
      </c>
      <c r="N76">
        <v>0.31100000000000005</v>
      </c>
      <c r="O76">
        <v>0.31100000000000005</v>
      </c>
      <c r="P76">
        <v>0.31100000000000005</v>
      </c>
      <c r="Q76">
        <v>0.31100000000000005</v>
      </c>
      <c r="R76">
        <v>0.31100000000000005</v>
      </c>
    </row>
    <row r="77" spans="1:18" x14ac:dyDescent="0.25">
      <c r="A77" s="1" t="s">
        <v>60</v>
      </c>
      <c r="B77">
        <v>1.2916666666666665</v>
      </c>
      <c r="C77">
        <v>1.350802645629853</v>
      </c>
      <c r="D77">
        <v>1.4237239200363265</v>
      </c>
      <c r="E77">
        <v>1.4104627315883849</v>
      </c>
      <c r="F77">
        <v>1.3461538461538458</v>
      </c>
      <c r="G77">
        <v>1.3384615384615384</v>
      </c>
      <c r="H77">
        <v>1.3153846153846154</v>
      </c>
      <c r="I77">
        <v>1.2923076923076924</v>
      </c>
      <c r="J77">
        <v>1.2615384615384615</v>
      </c>
      <c r="K77">
        <v>1.2307692307692308</v>
      </c>
      <c r="L77">
        <v>1.1923076923076925</v>
      </c>
      <c r="M77">
        <v>1.1615384615384616</v>
      </c>
      <c r="N77">
        <v>1.1230769230769231</v>
      </c>
      <c r="O77">
        <v>1.1230769230769231</v>
      </c>
      <c r="P77">
        <v>1.1230769230769231</v>
      </c>
      <c r="Q77">
        <v>1.1230769230769231</v>
      </c>
      <c r="R77">
        <v>1.1230769230769231</v>
      </c>
    </row>
    <row r="78" spans="1:18" x14ac:dyDescent="0.25">
      <c r="A78" s="1" t="s">
        <v>61</v>
      </c>
      <c r="B78">
        <v>6.4785333333333339</v>
      </c>
      <c r="C78">
        <v>7.3174693122965193</v>
      </c>
      <c r="D78">
        <v>8.2139698396843208</v>
      </c>
      <c r="E78">
        <v>8.9366391195230257</v>
      </c>
      <c r="F78">
        <v>9.6866899528695249</v>
      </c>
      <c r="G78">
        <v>9.6461538461538456</v>
      </c>
      <c r="H78">
        <v>10.384615384615383</v>
      </c>
      <c r="I78">
        <v>10.923076923076922</v>
      </c>
      <c r="J78">
        <v>11.584615384615386</v>
      </c>
      <c r="K78">
        <v>12.4</v>
      </c>
      <c r="L78">
        <v>12.907692307692308</v>
      </c>
      <c r="M78">
        <v>13.292307692307693</v>
      </c>
      <c r="N78">
        <v>13.607692307692309</v>
      </c>
      <c r="O78">
        <v>13.607692307692309</v>
      </c>
      <c r="P78">
        <v>13.607692307692309</v>
      </c>
      <c r="Q78">
        <v>13.607692307692309</v>
      </c>
      <c r="R78">
        <v>13.607692307692309</v>
      </c>
    </row>
    <row r="79" spans="1:18" x14ac:dyDescent="0.25">
      <c r="A79" s="1" t="s">
        <v>62</v>
      </c>
      <c r="B79">
        <v>3.7800000000000002</v>
      </c>
      <c r="C79">
        <v>4.08</v>
      </c>
      <c r="D79">
        <v>4.3000000000000007</v>
      </c>
      <c r="E79">
        <v>4.41</v>
      </c>
      <c r="F79">
        <v>4.5199999999999996</v>
      </c>
      <c r="G79">
        <v>4.5000000000000009</v>
      </c>
      <c r="H79">
        <v>4.51</v>
      </c>
      <c r="I79">
        <v>4.4000000000000004</v>
      </c>
      <c r="J79">
        <v>4.3599999999999994</v>
      </c>
      <c r="K79">
        <v>4.29</v>
      </c>
      <c r="L79">
        <v>4.16</v>
      </c>
      <c r="M79">
        <v>4.0200000000000005</v>
      </c>
      <c r="N79">
        <v>3.89</v>
      </c>
      <c r="O79">
        <v>3.89</v>
      </c>
      <c r="P79">
        <v>3.89</v>
      </c>
      <c r="Q79">
        <v>3.89</v>
      </c>
      <c r="R79">
        <v>3.89</v>
      </c>
    </row>
    <row r="85" spans="1:18" x14ac:dyDescent="0.25">
      <c r="B85" s="1" t="s">
        <v>12</v>
      </c>
      <c r="C85" s="1" t="s">
        <v>13</v>
      </c>
      <c r="D85" s="1" t="s">
        <v>14</v>
      </c>
      <c r="E85" s="1" t="s">
        <v>15</v>
      </c>
      <c r="F85" s="1" t="s">
        <v>16</v>
      </c>
      <c r="G85" s="1" t="s">
        <v>17</v>
      </c>
      <c r="H85" s="1" t="s">
        <v>18</v>
      </c>
      <c r="I85" s="1" t="s">
        <v>19</v>
      </c>
      <c r="J85" s="1" t="s">
        <v>20</v>
      </c>
      <c r="K85" s="1" t="s">
        <v>21</v>
      </c>
      <c r="L85" s="1" t="s">
        <v>22</v>
      </c>
      <c r="M85" s="1" t="s">
        <v>23</v>
      </c>
      <c r="N85" s="1" t="s">
        <v>24</v>
      </c>
      <c r="O85" s="1" t="s">
        <v>25</v>
      </c>
      <c r="P85" s="1" t="s">
        <v>26</v>
      </c>
      <c r="Q85" s="1" t="s">
        <v>100</v>
      </c>
      <c r="R85" s="1" t="s">
        <v>101</v>
      </c>
    </row>
    <row r="86" spans="1:18" x14ac:dyDescent="0.25">
      <c r="A86" s="1" t="s">
        <v>40</v>
      </c>
      <c r="B86">
        <v>34</v>
      </c>
      <c r="C86">
        <v>21.222936165751818</v>
      </c>
      <c r="D86">
        <v>9.7405033824806857</v>
      </c>
      <c r="E86">
        <v>4.4615512872287439</v>
      </c>
      <c r="F86">
        <v>2.0467717870401971</v>
      </c>
      <c r="G86">
        <v>0.93964374595278111</v>
      </c>
      <c r="H86">
        <v>0.43308626722971222</v>
      </c>
      <c r="I86">
        <v>0.20386254375126581</v>
      </c>
      <c r="J86">
        <v>9.5998383665992559E-2</v>
      </c>
      <c r="K86">
        <v>4.5599856207402638E-2</v>
      </c>
      <c r="L86">
        <v>5.6385418824648047E-3</v>
      </c>
      <c r="M86">
        <v>2.4384703556988123E-3</v>
      </c>
      <c r="N86">
        <v>1.1508550017466459E-3</v>
      </c>
      <c r="O86">
        <v>5.7728247803114888E-4</v>
      </c>
      <c r="P86">
        <v>2.8957171749351975E-4</v>
      </c>
      <c r="Q86">
        <v>0.73622339664377212</v>
      </c>
      <c r="R86">
        <v>0.36929836178666531</v>
      </c>
    </row>
    <row r="87" spans="1:18" x14ac:dyDescent="0.25">
      <c r="A87" s="1" t="s">
        <v>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s="1" t="s">
        <v>39</v>
      </c>
      <c r="B88">
        <v>0</v>
      </c>
      <c r="C88">
        <v>4.9592572001259159</v>
      </c>
      <c r="D88">
        <v>9.7288570196549831</v>
      </c>
      <c r="E88">
        <v>13.449978310184772</v>
      </c>
      <c r="F88">
        <v>16.763595826271583</v>
      </c>
      <c r="G88">
        <v>20.137955203685692</v>
      </c>
      <c r="H88">
        <v>24.081462858923519</v>
      </c>
      <c r="I88">
        <v>28.381773178864549</v>
      </c>
      <c r="J88">
        <v>32.555281854050492</v>
      </c>
      <c r="K88">
        <v>36.752880039794498</v>
      </c>
      <c r="L88">
        <v>38.580994754615325</v>
      </c>
      <c r="M88">
        <v>37.454111094165874</v>
      </c>
      <c r="N88">
        <v>35.739497338327858</v>
      </c>
      <c r="O88">
        <v>35.739497338327851</v>
      </c>
      <c r="P88">
        <v>35.739497338327851</v>
      </c>
      <c r="Q88">
        <v>35.739497338327851</v>
      </c>
      <c r="R88">
        <v>16.33476776721951</v>
      </c>
    </row>
    <row r="89" spans="1:18" x14ac:dyDescent="0.25">
      <c r="A89" s="1" t="s">
        <v>44</v>
      </c>
      <c r="B89">
        <v>0</v>
      </c>
      <c r="C89">
        <v>1.337277371138589</v>
      </c>
      <c r="D89">
        <v>5.092479252407462</v>
      </c>
      <c r="E89">
        <v>7.419913973146433</v>
      </c>
      <c r="F89">
        <v>10.17735052768951</v>
      </c>
      <c r="G89">
        <v>12.62775890200766</v>
      </c>
      <c r="H89">
        <v>15.28323529561372</v>
      </c>
      <c r="I89">
        <v>18.093499464024806</v>
      </c>
      <c r="J89">
        <v>20.790587199247007</v>
      </c>
      <c r="K89">
        <v>9.8756640533831757</v>
      </c>
      <c r="L89">
        <v>4.6856298347395473</v>
      </c>
      <c r="M89">
        <v>2.2067476250670266</v>
      </c>
      <c r="N89">
        <v>1.0414916613464889</v>
      </c>
      <c r="O89">
        <v>0.52242453323693128</v>
      </c>
      <c r="P89">
        <v>0.26205432367549852</v>
      </c>
      <c r="Q89">
        <v>0.13144954761509725</v>
      </c>
      <c r="R89">
        <v>6.5936647508286331E-2</v>
      </c>
    </row>
    <row r="90" spans="1:18" x14ac:dyDescent="0.25">
      <c r="A90" s="1" t="s">
        <v>37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4.7242740169112531</v>
      </c>
      <c r="R90">
        <v>7.873213577115596</v>
      </c>
    </row>
    <row r="91" spans="1:18" x14ac:dyDescent="0.25">
      <c r="A91" s="1" t="s">
        <v>38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13.912483897282444</v>
      </c>
      <c r="L91">
        <v>20.41977111861474</v>
      </c>
      <c r="M91">
        <v>22.218608988384553</v>
      </c>
      <c r="N91">
        <v>22.290398842091658</v>
      </c>
      <c r="O91">
        <v>22.821514857573977</v>
      </c>
      <c r="P91">
        <v>23.087928931522764</v>
      </c>
      <c r="Q91">
        <v>17.520315331018843</v>
      </c>
      <c r="R91">
        <v>47.412077187356509</v>
      </c>
    </row>
    <row r="92" spans="1:18" x14ac:dyDescent="0.25">
      <c r="A92" s="1"/>
    </row>
    <row r="95" spans="1:18" x14ac:dyDescent="0.25">
      <c r="B95" s="1" t="s">
        <v>12</v>
      </c>
      <c r="C95" s="1" t="s">
        <v>13</v>
      </c>
      <c r="D95" s="1" t="s">
        <v>14</v>
      </c>
      <c r="E95" s="1" t="s">
        <v>15</v>
      </c>
      <c r="F95" s="1" t="s">
        <v>16</v>
      </c>
      <c r="G95" s="1" t="s">
        <v>17</v>
      </c>
      <c r="H95" s="1" t="s">
        <v>18</v>
      </c>
      <c r="I95" s="1" t="s">
        <v>19</v>
      </c>
      <c r="J95" s="1" t="s">
        <v>20</v>
      </c>
      <c r="K95" s="1" t="s">
        <v>21</v>
      </c>
      <c r="L95" s="1" t="s">
        <v>22</v>
      </c>
      <c r="M95" s="1" t="s">
        <v>23</v>
      </c>
      <c r="N95" s="1" t="s">
        <v>24</v>
      </c>
      <c r="O95" s="1" t="s">
        <v>25</v>
      </c>
      <c r="P95" s="1" t="s">
        <v>26</v>
      </c>
      <c r="Q95" s="1" t="s">
        <v>100</v>
      </c>
      <c r="R95" s="1" t="s">
        <v>101</v>
      </c>
    </row>
    <row r="96" spans="1:18" x14ac:dyDescent="0.25">
      <c r="A96" s="1" t="s">
        <v>31</v>
      </c>
      <c r="B96">
        <v>34</v>
      </c>
      <c r="C96">
        <v>15.691891866532638</v>
      </c>
      <c r="D96">
        <v>7.2019688797884927</v>
      </c>
      <c r="E96">
        <v>3.298798046104515</v>
      </c>
      <c r="F96">
        <v>1.5133495811731277</v>
      </c>
      <c r="G96">
        <v>0.69475721640952193</v>
      </c>
      <c r="H96">
        <v>0.32021690218414489</v>
      </c>
      <c r="I96">
        <v>0.15073263035787951</v>
      </c>
      <c r="J96">
        <v>7.0979634678428313E-2</v>
      </c>
      <c r="K96">
        <v>3.3715787822549435E-2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9" x14ac:dyDescent="0.25">
      <c r="A97" s="1" t="s">
        <v>51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38.623679835103211</v>
      </c>
    </row>
    <row r="98" spans="1:19" x14ac:dyDescent="0.25">
      <c r="A98" s="1" t="s">
        <v>52</v>
      </c>
      <c r="B98">
        <v>0</v>
      </c>
      <c r="C98">
        <v>1.7908589898388225</v>
      </c>
      <c r="D98">
        <v>0.82193471778993343</v>
      </c>
      <c r="E98">
        <v>0.37647991630179439</v>
      </c>
      <c r="F98">
        <v>0.17271312632436414</v>
      </c>
      <c r="G98">
        <v>7.9290133869455243E-2</v>
      </c>
      <c r="H98">
        <v>3.6545199447740671E-2</v>
      </c>
      <c r="I98">
        <v>1.7202571138932296E-2</v>
      </c>
      <c r="J98">
        <v>8.100649554592344E-3</v>
      </c>
      <c r="K98">
        <v>3.8478611906757241E-3</v>
      </c>
      <c r="L98">
        <v>1.8256648968116795E-3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9" x14ac:dyDescent="0.25">
      <c r="A99" s="1" t="s">
        <v>53</v>
      </c>
      <c r="B99">
        <v>0</v>
      </c>
      <c r="C99">
        <v>0</v>
      </c>
      <c r="D99">
        <v>3.1707142743903067</v>
      </c>
      <c r="E99">
        <v>5.5821428372066322</v>
      </c>
      <c r="F99">
        <v>6.6782142618635199</v>
      </c>
      <c r="G99">
        <v>7.9017856860650495</v>
      </c>
      <c r="H99">
        <v>9.3942856807346953</v>
      </c>
      <c r="I99">
        <v>11.047499960544643</v>
      </c>
      <c r="J99">
        <v>12.661071383353317</v>
      </c>
      <c r="K99">
        <v>14.288571377540817</v>
      </c>
      <c r="L99">
        <v>14.995714232158162</v>
      </c>
      <c r="M99">
        <v>14.557499948008926</v>
      </c>
      <c r="N99">
        <v>13.891071378960461</v>
      </c>
      <c r="O99">
        <v>13.891071378960461</v>
      </c>
      <c r="P99">
        <v>13.891071378960461</v>
      </c>
      <c r="Q99">
        <v>13.891071378960461</v>
      </c>
      <c r="R99">
        <v>0</v>
      </c>
    </row>
    <row r="100" spans="1:19" x14ac:dyDescent="0.25">
      <c r="A100" s="1" t="s">
        <v>54</v>
      </c>
      <c r="B100">
        <v>0</v>
      </c>
      <c r="C100">
        <v>10.036719880644867</v>
      </c>
      <c r="D100">
        <v>13.367221782574397</v>
      </c>
      <c r="E100">
        <v>16.074022770947007</v>
      </c>
      <c r="F100">
        <v>20.62344117164028</v>
      </c>
      <c r="G100">
        <v>25.029524815302107</v>
      </c>
      <c r="H100">
        <v>30.046736639400372</v>
      </c>
      <c r="I100">
        <v>35.463700024599163</v>
      </c>
      <c r="J100">
        <v>40.701715769377145</v>
      </c>
      <c r="K100">
        <v>46.26049282011347</v>
      </c>
      <c r="L100">
        <v>48.694494352797101</v>
      </c>
      <c r="M100">
        <v>47.324406229964225</v>
      </c>
      <c r="N100">
        <v>45.181467317807289</v>
      </c>
      <c r="O100">
        <v>45.192942632656326</v>
      </c>
      <c r="P100">
        <v>45.198698786283146</v>
      </c>
      <c r="Q100">
        <v>44.960688251556363</v>
      </c>
      <c r="R100">
        <v>33.431613705883358</v>
      </c>
    </row>
    <row r="105" spans="1:19" x14ac:dyDescent="0.25">
      <c r="C105" s="1" t="s">
        <v>12</v>
      </c>
      <c r="D105" s="1" t="s">
        <v>13</v>
      </c>
      <c r="E105" s="1" t="s">
        <v>14</v>
      </c>
      <c r="F105" s="1" t="s">
        <v>15</v>
      </c>
      <c r="G105" s="1" t="s">
        <v>16</v>
      </c>
      <c r="H105" s="1" t="s">
        <v>17</v>
      </c>
      <c r="I105" s="1" t="s">
        <v>18</v>
      </c>
      <c r="J105" s="1" t="s">
        <v>19</v>
      </c>
      <c r="K105" s="1" t="s">
        <v>20</v>
      </c>
      <c r="L105" s="1" t="s">
        <v>21</v>
      </c>
      <c r="M105" s="1" t="s">
        <v>22</v>
      </c>
      <c r="N105" s="1" t="s">
        <v>23</v>
      </c>
      <c r="O105" s="1" t="s">
        <v>24</v>
      </c>
      <c r="P105" s="1" t="s">
        <v>25</v>
      </c>
      <c r="Q105" s="1" t="s">
        <v>26</v>
      </c>
      <c r="R105" s="1" t="s">
        <v>100</v>
      </c>
      <c r="S105" s="1" t="s">
        <v>101</v>
      </c>
    </row>
    <row r="106" spans="1:19" x14ac:dyDescent="0.25">
      <c r="A106" s="1" t="s">
        <v>40</v>
      </c>
      <c r="B106" s="1" t="s">
        <v>31</v>
      </c>
      <c r="C106">
        <v>10.533600000000002</v>
      </c>
      <c r="D106">
        <v>11.959336504883529</v>
      </c>
      <c r="E106">
        <v>12.822831525277527</v>
      </c>
      <c r="F106">
        <v>8.7585541983708346</v>
      </c>
      <c r="G106">
        <v>6.2845214099794191</v>
      </c>
      <c r="H106">
        <v>1.2757248432440749</v>
      </c>
      <c r="I106">
        <v>17.175176392959177</v>
      </c>
      <c r="J106">
        <v>27.875800000000002</v>
      </c>
      <c r="K106">
        <v>35.1432</v>
      </c>
      <c r="L106">
        <v>26.367737380460927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25">
      <c r="A107" s="1" t="s">
        <v>37</v>
      </c>
      <c r="B107" s="1" t="s">
        <v>31</v>
      </c>
      <c r="C107">
        <v>0</v>
      </c>
      <c r="D107">
        <v>1.5478634951164749</v>
      </c>
      <c r="E107">
        <v>2.5179684747224735</v>
      </c>
      <c r="F107">
        <v>7.9994458016291663</v>
      </c>
      <c r="G107">
        <v>12.214078590020582</v>
      </c>
      <c r="H107">
        <v>19.348275156755928</v>
      </c>
      <c r="I107">
        <v>6.673623607040823</v>
      </c>
      <c r="J107">
        <v>0</v>
      </c>
      <c r="K107">
        <v>0</v>
      </c>
      <c r="L107">
        <v>9.3882626195390717</v>
      </c>
      <c r="M107">
        <v>3.296057182454863</v>
      </c>
      <c r="N107">
        <v>0</v>
      </c>
      <c r="O107">
        <v>0</v>
      </c>
      <c r="P107">
        <v>0</v>
      </c>
      <c r="Q107">
        <v>36.280999999999999</v>
      </c>
      <c r="R107">
        <v>0</v>
      </c>
      <c r="S107">
        <v>0</v>
      </c>
    </row>
    <row r="108" spans="1:19" x14ac:dyDescent="0.25">
      <c r="A108" s="1" t="s">
        <v>38</v>
      </c>
      <c r="B108" s="1" t="s">
        <v>31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36.624942817545147</v>
      </c>
      <c r="N108">
        <v>38.92</v>
      </c>
      <c r="O108">
        <v>36.280999999999999</v>
      </c>
      <c r="P108">
        <v>36.280999999999999</v>
      </c>
      <c r="Q108">
        <v>0</v>
      </c>
      <c r="R108">
        <v>36.280999999999999</v>
      </c>
      <c r="S108">
        <v>36.280999999999999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workbookViewId="0"/>
  </sheetViews>
  <sheetFormatPr defaultRowHeight="15" x14ac:dyDescent="0.25"/>
  <sheetData>
    <row r="1" spans="1:17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</row>
    <row r="3" spans="1:17" x14ac:dyDescent="0.25">
      <c r="A3" s="1"/>
      <c r="B3" s="1"/>
    </row>
    <row r="4" spans="1:17" x14ac:dyDescent="0.25">
      <c r="A4" s="1"/>
      <c r="B4" s="1"/>
    </row>
    <row r="5" spans="1:17" x14ac:dyDescent="0.25">
      <c r="A5" s="1"/>
      <c r="B5" s="1"/>
    </row>
    <row r="32" spans="3:17" x14ac:dyDescent="0.25">
      <c r="C32" t="str">
        <f>C50</f>
        <v>2010</v>
      </c>
      <c r="D32" t="str">
        <f t="shared" ref="D32:Q32" si="0">D50</f>
        <v>2020</v>
      </c>
      <c r="E32" t="str">
        <f t="shared" si="0"/>
        <v>2030</v>
      </c>
      <c r="F32" t="str">
        <f t="shared" si="0"/>
        <v>2040</v>
      </c>
      <c r="G32" t="str">
        <f t="shared" si="0"/>
        <v>2050</v>
      </c>
      <c r="H32" t="str">
        <f t="shared" si="0"/>
        <v>2060</v>
      </c>
      <c r="I32" t="str">
        <f t="shared" si="0"/>
        <v>2070</v>
      </c>
      <c r="J32" t="str">
        <f t="shared" si="0"/>
        <v>2080</v>
      </c>
      <c r="K32" t="str">
        <f t="shared" si="0"/>
        <v>2090</v>
      </c>
      <c r="L32" t="str">
        <f t="shared" si="0"/>
        <v>2100</v>
      </c>
      <c r="M32" t="str">
        <f t="shared" si="0"/>
        <v>2110</v>
      </c>
      <c r="N32" t="str">
        <f t="shared" si="0"/>
        <v>2120</v>
      </c>
      <c r="O32" t="str">
        <f t="shared" si="0"/>
        <v>2130</v>
      </c>
      <c r="P32" t="str">
        <f t="shared" si="0"/>
        <v>2140</v>
      </c>
      <c r="Q32" t="str">
        <f t="shared" si="0"/>
        <v>2150</v>
      </c>
    </row>
    <row r="33" spans="2:17" x14ac:dyDescent="0.25">
      <c r="B33" t="s">
        <v>30</v>
      </c>
      <c r="C33">
        <f t="shared" ref="C33:C37" si="1">C51</f>
        <v>0</v>
      </c>
      <c r="D33">
        <f t="shared" ref="D33:Q33" si="2">D51</f>
        <v>0</v>
      </c>
      <c r="E33">
        <f t="shared" si="2"/>
        <v>1.5167999999999999</v>
      </c>
      <c r="F33">
        <f t="shared" si="2"/>
        <v>4.4279757858637518</v>
      </c>
      <c r="G33">
        <f t="shared" si="2"/>
        <v>4.0557966006807797</v>
      </c>
      <c r="H33">
        <f t="shared" si="2"/>
        <v>2.6964259450759704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0</v>
      </c>
      <c r="Q33">
        <f t="shared" si="2"/>
        <v>76.123499477897738</v>
      </c>
    </row>
    <row r="34" spans="2:17" x14ac:dyDescent="0.25">
      <c r="B34" t="s">
        <v>72</v>
      </c>
      <c r="C34">
        <f t="shared" si="1"/>
        <v>0</v>
      </c>
      <c r="D34">
        <f t="shared" ref="D34:Q34" si="3">D52</f>
        <v>0</v>
      </c>
      <c r="E34">
        <f t="shared" si="3"/>
        <v>0.68785174379326708</v>
      </c>
      <c r="F34">
        <f t="shared" si="3"/>
        <v>4.0668186455440258</v>
      </c>
      <c r="G34">
        <f t="shared" si="3"/>
        <v>16.593396763415626</v>
      </c>
      <c r="H34">
        <f t="shared" si="3"/>
        <v>41.330061529655659</v>
      </c>
      <c r="I34">
        <f t="shared" si="3"/>
        <v>27.477573752451896</v>
      </c>
      <c r="J34">
        <f t="shared" si="3"/>
        <v>18.267987788493464</v>
      </c>
      <c r="K34">
        <f t="shared" si="3"/>
        <v>14.834603804151557</v>
      </c>
      <c r="L34">
        <f t="shared" si="3"/>
        <v>22.29244399119985</v>
      </c>
      <c r="M34">
        <f t="shared" si="3"/>
        <v>32.703757132127514</v>
      </c>
      <c r="N34">
        <f t="shared" si="3"/>
        <v>35.140355220815259</v>
      </c>
      <c r="O34">
        <f t="shared" si="3"/>
        <v>34.619574158293595</v>
      </c>
      <c r="P34">
        <f t="shared" si="3"/>
        <v>34.385543950634705</v>
      </c>
      <c r="Q34">
        <f t="shared" si="3"/>
        <v>0</v>
      </c>
    </row>
    <row r="35" spans="2:17" x14ac:dyDescent="0.25">
      <c r="B35" t="s">
        <v>36</v>
      </c>
      <c r="C35">
        <f t="shared" si="1"/>
        <v>0</v>
      </c>
      <c r="D35">
        <f t="shared" ref="D35:Q35" si="4">D53</f>
        <v>1.5167999999999999</v>
      </c>
      <c r="E35">
        <f t="shared" si="4"/>
        <v>1.0084181422719083</v>
      </c>
      <c r="F35">
        <f t="shared" si="4"/>
        <v>0.67042929170828502</v>
      </c>
      <c r="G35">
        <f t="shared" si="4"/>
        <v>0.44572327325233391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</row>
    <row r="36" spans="2:17" x14ac:dyDescent="0.25">
      <c r="B36" t="s">
        <v>70</v>
      </c>
      <c r="C36">
        <f t="shared" si="1"/>
        <v>0</v>
      </c>
      <c r="D36">
        <f t="shared" ref="D36:Q36" si="5">D54</f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5"/>
        <v>0</v>
      </c>
      <c r="P36">
        <f t="shared" si="5"/>
        <v>0</v>
      </c>
      <c r="Q36">
        <f t="shared" si="5"/>
        <v>0</v>
      </c>
    </row>
    <row r="37" spans="2:17" x14ac:dyDescent="0.25">
      <c r="B37" t="s">
        <v>64</v>
      </c>
      <c r="C37">
        <f t="shared" si="1"/>
        <v>0</v>
      </c>
      <c r="D37">
        <f t="shared" ref="D37:Q37" si="6">D55</f>
        <v>1.5167999999999999</v>
      </c>
      <c r="E37">
        <f t="shared" si="6"/>
        <v>1.0084181422719083</v>
      </c>
      <c r="F37">
        <f t="shared" si="6"/>
        <v>0.67042929170828502</v>
      </c>
      <c r="G37">
        <f t="shared" si="6"/>
        <v>0.44572327325233391</v>
      </c>
      <c r="H37">
        <f t="shared" si="6"/>
        <v>0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</row>
    <row r="38" spans="2:17" x14ac:dyDescent="0.25">
      <c r="B38" t="s">
        <v>74</v>
      </c>
      <c r="C38">
        <f>C56</f>
        <v>0</v>
      </c>
      <c r="D38">
        <f t="shared" ref="D38:Q38" si="7">D56</f>
        <v>0</v>
      </c>
      <c r="E38">
        <f t="shared" si="7"/>
        <v>0</v>
      </c>
      <c r="F38">
        <f t="shared" si="7"/>
        <v>0</v>
      </c>
      <c r="G38">
        <f t="shared" si="7"/>
        <v>0</v>
      </c>
      <c r="H38">
        <f t="shared" si="7"/>
        <v>0</v>
      </c>
      <c r="I38">
        <f t="shared" si="7"/>
        <v>0</v>
      </c>
      <c r="J38">
        <f t="shared" si="7"/>
        <v>0</v>
      </c>
      <c r="K38">
        <f t="shared" si="7"/>
        <v>0</v>
      </c>
      <c r="L38">
        <f t="shared" si="7"/>
        <v>0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</row>
    <row r="50" spans="1:19" x14ac:dyDescent="0.25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25">
      <c r="A51" s="1" t="s">
        <v>30</v>
      </c>
      <c r="B51" s="1" t="s">
        <v>31</v>
      </c>
      <c r="C51">
        <v>0</v>
      </c>
      <c r="D51">
        <v>0</v>
      </c>
      <c r="E51">
        <v>1.5167999999999999</v>
      </c>
      <c r="F51">
        <v>4.4279757858637518</v>
      </c>
      <c r="G51">
        <v>4.0557966006807797</v>
      </c>
      <c r="H51">
        <v>2.6964259450759704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76.123499477897738</v>
      </c>
      <c r="R51">
        <v>40.299152515590734</v>
      </c>
      <c r="S51">
        <v>53.86747132312837</v>
      </c>
    </row>
    <row r="52" spans="1:19" x14ac:dyDescent="0.25">
      <c r="A52" s="1" t="s">
        <v>30</v>
      </c>
      <c r="B52" s="1" t="s">
        <v>33</v>
      </c>
      <c r="C52">
        <v>0</v>
      </c>
      <c r="D52">
        <v>0</v>
      </c>
      <c r="E52">
        <v>0.68785174379326708</v>
      </c>
      <c r="F52">
        <v>4.0668186455440258</v>
      </c>
      <c r="G52">
        <v>16.593396763415626</v>
      </c>
      <c r="H52">
        <v>41.330061529655659</v>
      </c>
      <c r="I52">
        <v>27.477573752451896</v>
      </c>
      <c r="J52">
        <v>18.267987788493464</v>
      </c>
      <c r="K52">
        <v>14.834603804151557</v>
      </c>
      <c r="L52">
        <v>22.29244399119985</v>
      </c>
      <c r="M52">
        <v>32.703757132127514</v>
      </c>
      <c r="N52">
        <v>35.140355220815259</v>
      </c>
      <c r="O52">
        <v>34.619574158293595</v>
      </c>
      <c r="P52">
        <v>34.385543950634705</v>
      </c>
      <c r="Q52">
        <v>0</v>
      </c>
      <c r="R52">
        <v>0</v>
      </c>
      <c r="S52">
        <v>0</v>
      </c>
    </row>
    <row r="53" spans="1:19" x14ac:dyDescent="0.25">
      <c r="A53" s="1" t="s">
        <v>36</v>
      </c>
      <c r="B53" s="1" t="s">
        <v>31</v>
      </c>
      <c r="C53">
        <v>0</v>
      </c>
      <c r="D53">
        <v>1.5167999999999999</v>
      </c>
      <c r="E53">
        <v>1.0084181422719083</v>
      </c>
      <c r="F53">
        <v>0.67042929170828502</v>
      </c>
      <c r="G53">
        <v>0.44572327325233391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4.9992049943647617E-3</v>
      </c>
      <c r="S53">
        <v>0</v>
      </c>
    </row>
    <row r="54" spans="1:19" x14ac:dyDescent="0.25">
      <c r="A54" s="1" t="s">
        <v>36</v>
      </c>
      <c r="B54" s="1" t="s">
        <v>33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s="1" t="s">
        <v>44</v>
      </c>
      <c r="B55" s="1" t="s">
        <v>31</v>
      </c>
      <c r="C55">
        <v>0</v>
      </c>
      <c r="D55">
        <v>1.5167999999999999</v>
      </c>
      <c r="E55">
        <v>1.0084181422719083</v>
      </c>
      <c r="F55">
        <v>0.67042929170828502</v>
      </c>
      <c r="G55">
        <v>0.44572327325233391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1" t="s">
        <v>44</v>
      </c>
      <c r="B56" s="1" t="s">
        <v>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60" spans="1:19" x14ac:dyDescent="0.25">
      <c r="B60" s="1" t="s">
        <v>12</v>
      </c>
      <c r="C60" s="1" t="s">
        <v>13</v>
      </c>
      <c r="D60" s="1" t="s">
        <v>14</v>
      </c>
      <c r="E60" s="1" t="s">
        <v>15</v>
      </c>
      <c r="F60" s="1" t="s">
        <v>16</v>
      </c>
      <c r="G60" s="1" t="s">
        <v>17</v>
      </c>
      <c r="H60" s="1" t="s">
        <v>18</v>
      </c>
      <c r="I60" s="1" t="s">
        <v>19</v>
      </c>
      <c r="J60" s="1" t="s">
        <v>20</v>
      </c>
      <c r="K60" s="1" t="s">
        <v>21</v>
      </c>
      <c r="L60" s="1" t="s">
        <v>22</v>
      </c>
      <c r="M60" s="1" t="s">
        <v>23</v>
      </c>
      <c r="N60" s="1" t="s">
        <v>24</v>
      </c>
      <c r="O60" s="1" t="s">
        <v>25</v>
      </c>
      <c r="P60" s="1" t="s">
        <v>26</v>
      </c>
      <c r="Q60" s="1" t="s">
        <v>100</v>
      </c>
      <c r="R60" s="1" t="s">
        <v>101</v>
      </c>
    </row>
    <row r="61" spans="1:19" x14ac:dyDescent="0.25">
      <c r="A61" s="1" t="s">
        <v>41</v>
      </c>
      <c r="B61">
        <v>0</v>
      </c>
      <c r="C61" s="1">
        <v>1.5478634951164749</v>
      </c>
      <c r="D61" s="1">
        <v>2.5179684747224735</v>
      </c>
      <c r="E61" s="1">
        <v>7.9994458016291663</v>
      </c>
      <c r="F61" s="1">
        <v>12.214078590020582</v>
      </c>
      <c r="G61" s="1">
        <v>19.348275156755928</v>
      </c>
      <c r="H61" s="1">
        <v>6.673623607040823</v>
      </c>
      <c r="I61" s="1">
        <v>0</v>
      </c>
      <c r="J61" s="1">
        <v>0</v>
      </c>
      <c r="K61" s="1">
        <v>9.3882626195390717</v>
      </c>
      <c r="L61" s="1">
        <v>3.296057182454863</v>
      </c>
      <c r="M61" s="1">
        <v>0</v>
      </c>
      <c r="N61" s="1">
        <v>0</v>
      </c>
      <c r="O61" s="1">
        <v>0</v>
      </c>
      <c r="P61" s="1">
        <v>36.280999999999999</v>
      </c>
      <c r="Q61">
        <v>0</v>
      </c>
      <c r="R61">
        <v>0</v>
      </c>
    </row>
    <row r="62" spans="1:19" x14ac:dyDescent="0.25">
      <c r="A62" s="1" t="s">
        <v>42</v>
      </c>
      <c r="B62">
        <v>0</v>
      </c>
      <c r="C62">
        <v>0.18073650488352533</v>
      </c>
      <c r="D62">
        <v>0.14767488335222681</v>
      </c>
      <c r="E62">
        <v>0.53477778666307774</v>
      </c>
      <c r="F62">
        <v>2.6058744117195669</v>
      </c>
      <c r="G62">
        <v>10.984615384615385</v>
      </c>
      <c r="H62">
        <v>11.7</v>
      </c>
      <c r="I62">
        <v>12.215384615384615</v>
      </c>
      <c r="J62">
        <v>11.057036064872719</v>
      </c>
      <c r="K62">
        <v>4.5445854474487257</v>
      </c>
      <c r="L62">
        <v>2.1608977102707927</v>
      </c>
      <c r="M62">
        <v>1.0250479327804811</v>
      </c>
      <c r="N62">
        <v>0.48602292012147058</v>
      </c>
      <c r="O62">
        <v>0.24379484407838903</v>
      </c>
      <c r="P62">
        <v>5.6995944705610873</v>
      </c>
      <c r="Q62">
        <v>9.8798544286101286</v>
      </c>
      <c r="R62">
        <v>13.384504879813553</v>
      </c>
    </row>
    <row r="63" spans="1:19" x14ac:dyDescent="0.25">
      <c r="A63" s="1" t="s">
        <v>45</v>
      </c>
      <c r="B63" s="1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9" x14ac:dyDescent="0.25">
      <c r="A64" s="1" t="s">
        <v>46</v>
      </c>
      <c r="B64" s="1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1" t="s">
        <v>47</v>
      </c>
      <c r="B65" s="1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7.8092801601227091</v>
      </c>
    </row>
    <row r="66" spans="1:18" x14ac:dyDescent="0.25">
      <c r="A66" s="1" t="s">
        <v>48</v>
      </c>
      <c r="B66" s="1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s="1" t="s">
        <v>49</v>
      </c>
      <c r="B67">
        <v>0</v>
      </c>
      <c r="C67">
        <v>1.3049999999999999</v>
      </c>
      <c r="D67">
        <v>1.555844670262384</v>
      </c>
      <c r="E67">
        <v>1.3014294265321036</v>
      </c>
      <c r="F67">
        <v>6.7206869088609231</v>
      </c>
      <c r="G67">
        <v>13.693596933360318</v>
      </c>
      <c r="H67">
        <v>9.1039501454110727</v>
      </c>
      <c r="I67">
        <v>6.0526031731088494</v>
      </c>
      <c r="J67">
        <v>3.7775677392788403</v>
      </c>
      <c r="K67">
        <v>8.3595959242120532</v>
      </c>
      <c r="L67">
        <v>27.246802239401859</v>
      </c>
      <c r="M67">
        <v>34.115307288034778</v>
      </c>
      <c r="N67">
        <v>34.133551238172124</v>
      </c>
      <c r="O67">
        <v>34.141749106556318</v>
      </c>
      <c r="P67">
        <v>34.142905007336665</v>
      </c>
      <c r="Q67">
        <v>30.42429729197497</v>
      </c>
      <c r="R67">
        <v>32.673686283192104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workbookViewId="0"/>
  </sheetViews>
  <sheetFormatPr defaultRowHeight="15" x14ac:dyDescent="0.25"/>
  <sheetData>
    <row r="1" spans="1:16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</row>
    <row r="3" spans="1:16" x14ac:dyDescent="0.25">
      <c r="A3" s="1"/>
      <c r="B3" s="1"/>
    </row>
    <row r="4" spans="1:16" x14ac:dyDescent="0.25">
      <c r="A4" s="1"/>
      <c r="B4" s="1"/>
    </row>
    <row r="5" spans="1:16" x14ac:dyDescent="0.25">
      <c r="A5" s="1"/>
      <c r="B5" s="1"/>
    </row>
    <row r="6" spans="1:16" x14ac:dyDescent="0.25">
      <c r="A6" s="1"/>
      <c r="B6" s="1"/>
    </row>
    <row r="7" spans="1:16" x14ac:dyDescent="0.25">
      <c r="A7" s="1"/>
      <c r="B7" s="1"/>
    </row>
    <row r="8" spans="1:16" x14ac:dyDescent="0.25">
      <c r="A8" s="1"/>
      <c r="B8" s="1"/>
    </row>
    <row r="9" spans="1:16" x14ac:dyDescent="0.25">
      <c r="A9" s="1"/>
      <c r="B9" s="1"/>
    </row>
    <row r="33" spans="2:17" x14ac:dyDescent="0.25">
      <c r="C33" s="1" t="str">
        <f>C50</f>
        <v>2010</v>
      </c>
      <c r="D33" s="1" t="str">
        <f t="shared" ref="D33:Q33" si="0">D50</f>
        <v>2020</v>
      </c>
      <c r="E33" s="1" t="str">
        <f t="shared" si="0"/>
        <v>2030</v>
      </c>
      <c r="F33" s="1" t="str">
        <f t="shared" si="0"/>
        <v>2040</v>
      </c>
      <c r="G33" s="1" t="str">
        <f t="shared" si="0"/>
        <v>2050</v>
      </c>
      <c r="H33" s="1" t="str">
        <f t="shared" si="0"/>
        <v>2060</v>
      </c>
      <c r="I33" s="1" t="str">
        <f t="shared" si="0"/>
        <v>2070</v>
      </c>
      <c r="J33" s="1" t="str">
        <f t="shared" si="0"/>
        <v>2080</v>
      </c>
      <c r="K33" s="1" t="str">
        <f t="shared" si="0"/>
        <v>2090</v>
      </c>
      <c r="L33" s="1" t="str">
        <f t="shared" si="0"/>
        <v>2100</v>
      </c>
      <c r="M33" s="1" t="str">
        <f t="shared" si="0"/>
        <v>2110</v>
      </c>
      <c r="N33" s="1" t="str">
        <f t="shared" si="0"/>
        <v>2120</v>
      </c>
      <c r="O33" s="1" t="str">
        <f t="shared" si="0"/>
        <v>2130</v>
      </c>
      <c r="P33" s="1" t="str">
        <f t="shared" si="0"/>
        <v>2140</v>
      </c>
      <c r="Q33" s="1" t="str">
        <f t="shared" si="0"/>
        <v>2150</v>
      </c>
    </row>
    <row r="34" spans="2:17" x14ac:dyDescent="0.25">
      <c r="B34" t="s">
        <v>11</v>
      </c>
      <c r="C34">
        <f>C58</f>
        <v>0</v>
      </c>
      <c r="D34">
        <f t="shared" ref="D34:Q34" si="1">D58</f>
        <v>0</v>
      </c>
      <c r="E34">
        <f t="shared" si="1"/>
        <v>0</v>
      </c>
      <c r="F34">
        <f t="shared" si="1"/>
        <v>0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  <c r="L34">
        <f t="shared" si="1"/>
        <v>0</v>
      </c>
      <c r="M34">
        <f t="shared" si="1"/>
        <v>0</v>
      </c>
      <c r="N34">
        <f t="shared" si="1"/>
        <v>0</v>
      </c>
      <c r="O34">
        <f t="shared" si="1"/>
        <v>0</v>
      </c>
      <c r="P34">
        <f t="shared" si="1"/>
        <v>0</v>
      </c>
      <c r="Q34">
        <f t="shared" si="1"/>
        <v>0</v>
      </c>
    </row>
    <row r="35" spans="2:17" x14ac:dyDescent="0.25">
      <c r="B35" t="s">
        <v>36</v>
      </c>
      <c r="C35">
        <f>C56</f>
        <v>0</v>
      </c>
      <c r="D35">
        <f t="shared" ref="D35:Q35" si="2">D56</f>
        <v>0</v>
      </c>
      <c r="E35">
        <f t="shared" si="2"/>
        <v>0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</row>
    <row r="36" spans="2:17" x14ac:dyDescent="0.25">
      <c r="B36" t="s">
        <v>70</v>
      </c>
      <c r="C36">
        <f>C57</f>
        <v>0</v>
      </c>
      <c r="D36">
        <f t="shared" ref="D36:Q36" si="3">D57</f>
        <v>0</v>
      </c>
      <c r="E36">
        <f t="shared" si="3"/>
        <v>0</v>
      </c>
      <c r="F36">
        <f t="shared" si="3"/>
        <v>0.10241115196978429</v>
      </c>
      <c r="G36">
        <f t="shared" si="3"/>
        <v>6.8086276118997868E-2</v>
      </c>
      <c r="H36">
        <f t="shared" si="3"/>
        <v>4.5265978427038521E-2</v>
      </c>
      <c r="I36">
        <f t="shared" si="3"/>
        <v>0.417866418233658</v>
      </c>
      <c r="J36">
        <f t="shared" si="3"/>
        <v>0.2778112323266097</v>
      </c>
      <c r="K36">
        <f t="shared" si="3"/>
        <v>0.18469797389574716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</row>
    <row r="37" spans="2:17" x14ac:dyDescent="0.25">
      <c r="B37" t="s">
        <v>35</v>
      </c>
      <c r="C37">
        <f>C54</f>
        <v>0</v>
      </c>
      <c r="D37">
        <f t="shared" ref="D37:Q37" si="4">D54</f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</row>
    <row r="38" spans="2:17" x14ac:dyDescent="0.25">
      <c r="B38" t="s">
        <v>64</v>
      </c>
      <c r="C38">
        <f>C62</f>
        <v>0</v>
      </c>
      <c r="D38">
        <f t="shared" ref="D38:Q38" si="5">D62</f>
        <v>0</v>
      </c>
      <c r="E38">
        <f t="shared" si="5"/>
        <v>0.16408320372469645</v>
      </c>
      <c r="F38">
        <f t="shared" si="5"/>
        <v>0.10908786885422038</v>
      </c>
      <c r="G38">
        <f t="shared" si="5"/>
        <v>7.252517540504648E-2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5"/>
        <v>0</v>
      </c>
      <c r="P38">
        <f t="shared" si="5"/>
        <v>0</v>
      </c>
      <c r="Q38">
        <f t="shared" si="5"/>
        <v>0</v>
      </c>
    </row>
    <row r="39" spans="2:17" x14ac:dyDescent="0.25">
      <c r="B39" t="s">
        <v>71</v>
      </c>
      <c r="C39">
        <f>C55+C63</f>
        <v>0</v>
      </c>
      <c r="D39">
        <f t="shared" ref="D39:Q39" si="6">D55+D63</f>
        <v>0</v>
      </c>
      <c r="E39">
        <f t="shared" si="6"/>
        <v>0</v>
      </c>
      <c r="F39">
        <f t="shared" si="6"/>
        <v>0</v>
      </c>
      <c r="G39">
        <f t="shared" si="6"/>
        <v>0</v>
      </c>
      <c r="H39">
        <f t="shared" si="6"/>
        <v>0</v>
      </c>
      <c r="I39">
        <f t="shared" si="6"/>
        <v>0</v>
      </c>
      <c r="J39">
        <f t="shared" si="6"/>
        <v>0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</row>
    <row r="40" spans="2:17" x14ac:dyDescent="0.25">
      <c r="B40" t="s">
        <v>30</v>
      </c>
      <c r="C40">
        <f>C51</f>
        <v>0</v>
      </c>
      <c r="D40">
        <f t="shared" ref="D40:Q40" si="7">D51</f>
        <v>0</v>
      </c>
      <c r="E40">
        <f t="shared" si="7"/>
        <v>0</v>
      </c>
      <c r="F40">
        <f t="shared" si="7"/>
        <v>0</v>
      </c>
      <c r="G40">
        <f t="shared" si="7"/>
        <v>0</v>
      </c>
      <c r="H40">
        <f t="shared" si="7"/>
        <v>0</v>
      </c>
      <c r="I40">
        <f t="shared" si="7"/>
        <v>0</v>
      </c>
      <c r="J40">
        <f t="shared" si="7"/>
        <v>0</v>
      </c>
      <c r="K40">
        <f t="shared" si="7"/>
        <v>0</v>
      </c>
      <c r="L40">
        <f t="shared" si="7"/>
        <v>0</v>
      </c>
      <c r="M40">
        <f t="shared" si="7"/>
        <v>0</v>
      </c>
      <c r="N40">
        <f t="shared" si="7"/>
        <v>0</v>
      </c>
      <c r="O40">
        <f t="shared" si="7"/>
        <v>0</v>
      </c>
      <c r="P40">
        <f t="shared" si="7"/>
        <v>0</v>
      </c>
      <c r="Q40">
        <f t="shared" si="7"/>
        <v>0</v>
      </c>
    </row>
    <row r="41" spans="2:17" x14ac:dyDescent="0.25">
      <c r="B41" t="s">
        <v>72</v>
      </c>
      <c r="C41">
        <f>C52</f>
        <v>0</v>
      </c>
      <c r="D41">
        <f t="shared" ref="D41:Q41" si="8">D52</f>
        <v>0</v>
      </c>
      <c r="E41">
        <f t="shared" si="8"/>
        <v>0</v>
      </c>
      <c r="F41">
        <f t="shared" si="8"/>
        <v>0</v>
      </c>
      <c r="G41">
        <f t="shared" si="8"/>
        <v>1.2065756038207109</v>
      </c>
      <c r="H41">
        <f t="shared" si="8"/>
        <v>5.5464778718095706</v>
      </c>
      <c r="I41">
        <f t="shared" si="8"/>
        <v>22.078820984659451</v>
      </c>
      <c r="J41">
        <f t="shared" si="8"/>
        <v>27.136956360174644</v>
      </c>
      <c r="K41">
        <f t="shared" si="8"/>
        <v>29.811242696700745</v>
      </c>
      <c r="L41">
        <f t="shared" si="8"/>
        <v>19.819487064229929</v>
      </c>
      <c r="M41">
        <f t="shared" si="8"/>
        <v>13.176641828911434</v>
      </c>
      <c r="N41">
        <f t="shared" si="8"/>
        <v>12.74004374022371</v>
      </c>
      <c r="O41">
        <f t="shared" si="8"/>
        <v>15.260824802745352</v>
      </c>
      <c r="P41">
        <f t="shared" si="8"/>
        <v>15.49485501040424</v>
      </c>
      <c r="Q41">
        <f t="shared" si="8"/>
        <v>0</v>
      </c>
    </row>
    <row r="42" spans="2:17" x14ac:dyDescent="0.25">
      <c r="B42" t="s">
        <v>6</v>
      </c>
      <c r="C42">
        <f>C53</f>
        <v>0</v>
      </c>
      <c r="D42">
        <f t="shared" ref="D42:Q42" si="9">D53</f>
        <v>0</v>
      </c>
      <c r="E42">
        <f t="shared" si="9"/>
        <v>0</v>
      </c>
      <c r="F42">
        <f t="shared" si="9"/>
        <v>0</v>
      </c>
      <c r="G42">
        <f t="shared" si="9"/>
        <v>0</v>
      </c>
      <c r="H42">
        <f t="shared" si="9"/>
        <v>0.34993471851447661</v>
      </c>
      <c r="I42">
        <f t="shared" si="9"/>
        <v>1.7144054470269501</v>
      </c>
      <c r="J42">
        <f t="shared" si="9"/>
        <v>6.7728004142592848</v>
      </c>
      <c r="K42">
        <f t="shared" si="9"/>
        <v>25.525390052013105</v>
      </c>
      <c r="L42">
        <f t="shared" si="9"/>
        <v>95.045390052013104</v>
      </c>
      <c r="M42">
        <f t="shared" si="9"/>
        <v>164.5653900520131</v>
      </c>
      <c r="N42">
        <f t="shared" si="9"/>
        <v>198.02945207924864</v>
      </c>
      <c r="O42">
        <f t="shared" si="9"/>
        <v>193.37724627306622</v>
      </c>
      <c r="P42">
        <f t="shared" si="9"/>
        <v>194.37251508147941</v>
      </c>
      <c r="Q42">
        <f t="shared" si="9"/>
        <v>130.18663638137454</v>
      </c>
    </row>
    <row r="43" spans="2:17" x14ac:dyDescent="0.25">
      <c r="B43" s="1" t="s">
        <v>39</v>
      </c>
      <c r="C43">
        <f>C61+C64</f>
        <v>0</v>
      </c>
      <c r="D43">
        <f t="shared" ref="D43:Q43" si="10">D61+D64</f>
        <v>0</v>
      </c>
      <c r="E43">
        <f t="shared" si="10"/>
        <v>0</v>
      </c>
      <c r="F43">
        <f t="shared" si="10"/>
        <v>0</v>
      </c>
      <c r="G43">
        <f t="shared" si="10"/>
        <v>0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>
        <f t="shared" si="10"/>
        <v>0</v>
      </c>
      <c r="Q43">
        <f t="shared" si="10"/>
        <v>0</v>
      </c>
    </row>
    <row r="50" spans="1:19" x14ac:dyDescent="0.25">
      <c r="C50" s="1" t="s">
        <v>12</v>
      </c>
      <c r="D50" s="1" t="s">
        <v>13</v>
      </c>
      <c r="E50" s="1" t="s">
        <v>14</v>
      </c>
      <c r="F50" s="1" t="s">
        <v>15</v>
      </c>
      <c r="G50" s="1" t="s">
        <v>16</v>
      </c>
      <c r="H50" s="1" t="s">
        <v>17</v>
      </c>
      <c r="I50" s="1" t="s">
        <v>18</v>
      </c>
      <c r="J50" s="1" t="s">
        <v>19</v>
      </c>
      <c r="K50" s="1" t="s">
        <v>20</v>
      </c>
      <c r="L50" s="1" t="s">
        <v>21</v>
      </c>
      <c r="M50" s="1" t="s">
        <v>22</v>
      </c>
      <c r="N50" s="1" t="s">
        <v>23</v>
      </c>
      <c r="O50" s="1" t="s">
        <v>24</v>
      </c>
      <c r="P50" s="1" t="s">
        <v>25</v>
      </c>
      <c r="Q50" s="1" t="s">
        <v>26</v>
      </c>
      <c r="R50" s="1" t="s">
        <v>100</v>
      </c>
      <c r="S50" s="1" t="s">
        <v>101</v>
      </c>
    </row>
    <row r="51" spans="1:19" x14ac:dyDescent="0.25">
      <c r="A51" s="1" t="s">
        <v>30</v>
      </c>
      <c r="B51" s="1" t="s">
        <v>31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25">
      <c r="A52" s="1" t="s">
        <v>30</v>
      </c>
      <c r="B52" s="1" t="s">
        <v>33</v>
      </c>
      <c r="C52">
        <v>0</v>
      </c>
      <c r="D52">
        <v>0</v>
      </c>
      <c r="E52">
        <v>0</v>
      </c>
      <c r="F52">
        <v>0</v>
      </c>
      <c r="G52">
        <v>1.2065756038207109</v>
      </c>
      <c r="H52">
        <v>5.5464778718095706</v>
      </c>
      <c r="I52">
        <v>22.078820984659451</v>
      </c>
      <c r="J52">
        <v>27.136956360174644</v>
      </c>
      <c r="K52">
        <v>29.811242696700745</v>
      </c>
      <c r="L52">
        <v>19.819487064229929</v>
      </c>
      <c r="M52">
        <v>13.176641828911434</v>
      </c>
      <c r="N52">
        <v>12.74004374022371</v>
      </c>
      <c r="O52">
        <v>15.260824802745352</v>
      </c>
      <c r="P52">
        <v>15.49485501040424</v>
      </c>
      <c r="Q52">
        <v>0</v>
      </c>
      <c r="R52">
        <v>0</v>
      </c>
      <c r="S52">
        <v>0</v>
      </c>
    </row>
    <row r="53" spans="1:19" x14ac:dyDescent="0.25">
      <c r="A53" s="1" t="s">
        <v>6</v>
      </c>
      <c r="B53" s="1" t="s">
        <v>32</v>
      </c>
      <c r="C53">
        <v>0</v>
      </c>
      <c r="D53">
        <v>0</v>
      </c>
      <c r="E53">
        <v>0</v>
      </c>
      <c r="F53">
        <v>0</v>
      </c>
      <c r="G53">
        <v>0</v>
      </c>
      <c r="H53">
        <v>0.34993471851447661</v>
      </c>
      <c r="I53">
        <v>1.7144054470269501</v>
      </c>
      <c r="J53">
        <v>6.7728004142592848</v>
      </c>
      <c r="K53">
        <v>25.525390052013105</v>
      </c>
      <c r="L53">
        <v>95.045390052013104</v>
      </c>
      <c r="M53">
        <v>164.5653900520131</v>
      </c>
      <c r="N53">
        <v>198.02945207924864</v>
      </c>
      <c r="O53">
        <v>193.37724627306622</v>
      </c>
      <c r="P53">
        <v>194.37251508147941</v>
      </c>
      <c r="Q53">
        <v>130.18663638137454</v>
      </c>
      <c r="R53">
        <v>199.70663638137452</v>
      </c>
      <c r="S53">
        <v>183.94357513428307</v>
      </c>
    </row>
    <row r="54" spans="1:19" x14ac:dyDescent="0.25">
      <c r="A54" s="1" t="s">
        <v>35</v>
      </c>
      <c r="B54" s="1" t="s">
        <v>31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25">
      <c r="A55" s="1" t="s">
        <v>35</v>
      </c>
      <c r="B55" s="1" t="s">
        <v>33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25">
      <c r="A56" s="1" t="s">
        <v>36</v>
      </c>
      <c r="B56" s="1" t="s">
        <v>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1.4692389733659668</v>
      </c>
      <c r="S56">
        <v>0</v>
      </c>
    </row>
    <row r="57" spans="1:19" x14ac:dyDescent="0.25">
      <c r="A57" s="1" t="s">
        <v>36</v>
      </c>
      <c r="B57" s="1" t="s">
        <v>33</v>
      </c>
      <c r="C57">
        <v>0</v>
      </c>
      <c r="D57">
        <v>0</v>
      </c>
      <c r="E57">
        <v>0</v>
      </c>
      <c r="F57">
        <v>0.10241115196978429</v>
      </c>
      <c r="G57">
        <v>6.8086276118997868E-2</v>
      </c>
      <c r="H57">
        <v>4.5265978427038521E-2</v>
      </c>
      <c r="I57">
        <v>0.417866418233658</v>
      </c>
      <c r="J57">
        <v>0.2778112323266097</v>
      </c>
      <c r="K57">
        <v>0.18469797389574716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25">
      <c r="A58" s="1" t="s">
        <v>11</v>
      </c>
      <c r="B58" s="1" t="s">
        <v>32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25">
      <c r="A59" s="1" t="s">
        <v>40</v>
      </c>
      <c r="B59" s="1" t="s">
        <v>31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25">
      <c r="A60" s="1" t="s">
        <v>40</v>
      </c>
      <c r="B60" s="1" t="s">
        <v>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25">
      <c r="A61" s="1" t="s">
        <v>39</v>
      </c>
      <c r="B61" s="1" t="s">
        <v>31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1.5167999999999999</v>
      </c>
      <c r="S61">
        <v>0.39352903113050086</v>
      </c>
    </row>
    <row r="62" spans="1:19" x14ac:dyDescent="0.25">
      <c r="A62" s="1" t="s">
        <v>44</v>
      </c>
      <c r="B62" s="1" t="s">
        <v>31</v>
      </c>
      <c r="C62">
        <v>0</v>
      </c>
      <c r="D62">
        <v>0</v>
      </c>
      <c r="E62">
        <v>0.16408320372469645</v>
      </c>
      <c r="F62">
        <v>0.10908786885422038</v>
      </c>
      <c r="G62">
        <v>7.252517540504648E-2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1" t="s">
        <v>44</v>
      </c>
      <c r="B63" s="1" t="s">
        <v>33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1"/>
      <c r="B64" s="1"/>
    </row>
    <row r="65" spans="2:19" x14ac:dyDescent="0.25">
      <c r="C65" s="1" t="s">
        <v>12</v>
      </c>
      <c r="D65" s="1" t="s">
        <v>13</v>
      </c>
      <c r="E65" s="1" t="s">
        <v>14</v>
      </c>
      <c r="F65" s="1" t="s">
        <v>15</v>
      </c>
      <c r="G65" s="1" t="s">
        <v>16</v>
      </c>
      <c r="H65" s="1" t="s">
        <v>17</v>
      </c>
      <c r="I65" s="1" t="s">
        <v>18</v>
      </c>
      <c r="J65" s="1" t="s">
        <v>19</v>
      </c>
      <c r="K65" s="1" t="s">
        <v>20</v>
      </c>
      <c r="L65" s="1" t="s">
        <v>21</v>
      </c>
      <c r="M65" s="1" t="s">
        <v>22</v>
      </c>
      <c r="N65" s="1" t="s">
        <v>23</v>
      </c>
      <c r="O65" s="1" t="s">
        <v>24</v>
      </c>
      <c r="P65" s="1" t="s">
        <v>25</v>
      </c>
      <c r="Q65" s="1" t="s">
        <v>26</v>
      </c>
      <c r="R65" s="1" t="s">
        <v>100</v>
      </c>
      <c r="S65" s="1" t="s">
        <v>101</v>
      </c>
    </row>
    <row r="66" spans="2:19" x14ac:dyDescent="0.25">
      <c r="B66" s="1" t="s">
        <v>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57.226473152414286</v>
      </c>
      <c r="N66">
        <v>60.8125</v>
      </c>
      <c r="O66">
        <v>56.689062499999991</v>
      </c>
      <c r="P66">
        <v>56.689062499999991</v>
      </c>
      <c r="Q66">
        <v>0</v>
      </c>
      <c r="R66">
        <v>56.689062499999999</v>
      </c>
      <c r="S66">
        <v>56.689062499999991</v>
      </c>
    </row>
    <row r="67" spans="2:19" x14ac:dyDescent="0.25">
      <c r="B67" s="1" t="s">
        <v>39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11.358952960178485</v>
      </c>
    </row>
    <row r="68" spans="2:19" x14ac:dyDescent="0.25">
      <c r="B68" s="1" t="s">
        <v>42</v>
      </c>
      <c r="C68">
        <v>0</v>
      </c>
      <c r="D68">
        <v>0</v>
      </c>
      <c r="E68">
        <v>0.16408320372469645</v>
      </c>
      <c r="F68">
        <v>0.21149902082400465</v>
      </c>
      <c r="G68">
        <v>1.3471870553447554</v>
      </c>
      <c r="H68">
        <v>5.9416785687510858</v>
      </c>
      <c r="I68">
        <v>24.211092849920057</v>
      </c>
      <c r="J68">
        <v>34.187568006760543</v>
      </c>
      <c r="K68">
        <v>45.209807023391086</v>
      </c>
      <c r="L68">
        <v>74.26431292746139</v>
      </c>
      <c r="M68">
        <v>91.102944342755237</v>
      </c>
      <c r="N68">
        <v>96.991995819472336</v>
      </c>
      <c r="O68">
        <v>98.984008575811586</v>
      </c>
      <c r="P68">
        <v>100.21330759188363</v>
      </c>
      <c r="Q68">
        <v>89.22703638137456</v>
      </c>
      <c r="R68">
        <v>82.756019977304362</v>
      </c>
      <c r="S68">
        <v>116.28908870523509</v>
      </c>
    </row>
    <row r="69" spans="2:19" x14ac:dyDescent="0.25">
      <c r="B69" s="1" t="s">
        <v>45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2:19" x14ac:dyDescent="0.25">
      <c r="B70" s="1" t="s">
        <v>47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8.1230823943785939</v>
      </c>
      <c r="L70">
        <v>31.773064188781635</v>
      </c>
      <c r="M70">
        <v>21.12377001815485</v>
      </c>
      <c r="N70">
        <v>35.310000000000009</v>
      </c>
      <c r="O70">
        <v>35.310000000000009</v>
      </c>
      <c r="P70">
        <v>35.310000000000009</v>
      </c>
      <c r="Q70">
        <v>23.304600000000001</v>
      </c>
      <c r="R70">
        <v>52.994101841916077</v>
      </c>
      <c r="S70">
        <v>0</v>
      </c>
    </row>
    <row r="71" spans="2:19" x14ac:dyDescent="0.25">
      <c r="B71" s="1" t="s">
        <v>48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2.1884413048399165</v>
      </c>
      <c r="L71">
        <v>8.827499999999997</v>
      </c>
      <c r="M71">
        <v>8.2888443676001575</v>
      </c>
      <c r="N71">
        <v>17.654999999999994</v>
      </c>
      <c r="O71">
        <v>17.654999999999994</v>
      </c>
      <c r="P71">
        <v>17.654999999999994</v>
      </c>
      <c r="Q71">
        <v>17.654999999999994</v>
      </c>
      <c r="R71">
        <v>10.253491035520023</v>
      </c>
      <c r="S71">
        <v>0</v>
      </c>
    </row>
    <row r="72" spans="2:19" x14ac:dyDescent="0.25">
      <c r="B72" s="1" t="s">
        <v>49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supply</vt:lpstr>
      <vt:lpstr>elec</vt:lpstr>
      <vt:lpstr>biomass_use</vt:lpstr>
      <vt:lpstr>industry</vt:lpstr>
      <vt:lpstr>local_heat</vt:lpstr>
      <vt:lpstr>central_heat</vt:lpstr>
      <vt:lpstr>transport</vt:lpstr>
      <vt:lpstr>MeOH</vt:lpstr>
      <vt:lpstr>h2</vt:lpstr>
      <vt:lpstr>CCS_sectors</vt:lpstr>
      <vt:lpstr>BECCS</vt:lpstr>
      <vt:lpstr>emissions</vt:lpstr>
      <vt:lpstr>GHGconc</vt:lpstr>
      <vt:lpstr>temp</vt:lpstr>
      <vt:lpstr>transp_modes</vt:lpstr>
      <vt:lpstr>transp_details</vt:lpstr>
      <vt:lpstr>transp_km</vt:lpstr>
      <vt:lpstr>emis_sector</vt:lpstr>
      <vt:lpstr>prices</vt:lpstr>
      <vt:lpstr>demand</vt:lpstr>
      <vt:lpstr>trsp_price</vt:lpstr>
      <vt:lpstr>engines</vt:lpstr>
      <vt:lpstr>invest</vt:lpstr>
      <vt:lpstr>energy</vt:lpstr>
      <vt:lpstr>capital</vt:lpstr>
      <vt:lpstr>end_use</vt:lpstr>
      <vt:lpstr>balances</vt:lpstr>
      <vt:lpstr>diverse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Niclas Mattsson</dc:creator>
  <cp:lastModifiedBy>Niclas Mattsson</cp:lastModifiedBy>
  <dcterms:created xsi:type="dcterms:W3CDTF">2011-04-05T12:12:52Z</dcterms:created>
  <dcterms:modified xsi:type="dcterms:W3CDTF">2012-10-30T13:09:47Z</dcterms:modified>
</cp:coreProperties>
</file>