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Ia Ib Ic" sheetId="1" r:id="rId1"/>
    <sheet name="Va Vb Vc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6" i="3" l="1"/>
  <c r="I14" i="3"/>
  <c r="M21" i="3"/>
  <c r="K21" i="3"/>
  <c r="I21" i="3"/>
  <c r="M14" i="3"/>
  <c r="M6" i="3"/>
  <c r="K14" i="3"/>
  <c r="K6" i="3"/>
  <c r="L8" i="2"/>
  <c r="J8" i="2"/>
  <c r="H8" i="2"/>
  <c r="L7" i="2"/>
  <c r="J7" i="2"/>
  <c r="H7" i="2"/>
  <c r="L6" i="2"/>
  <c r="J6" i="2"/>
  <c r="H6" i="2"/>
  <c r="L6" i="1"/>
  <c r="J6" i="1"/>
  <c r="H6" i="1"/>
  <c r="L5" i="1"/>
  <c r="J5" i="1"/>
  <c r="H5" i="1"/>
  <c r="L4" i="1"/>
  <c r="J4" i="1"/>
  <c r="H4" i="1"/>
  <c r="L32" i="3" l="1"/>
  <c r="L31" i="3"/>
  <c r="L30" i="3"/>
  <c r="J32" i="3"/>
  <c r="J31" i="3"/>
  <c r="J30" i="3"/>
  <c r="H32" i="3"/>
  <c r="H31" i="3"/>
  <c r="H30" i="3"/>
</calcChain>
</file>

<file path=xl/sharedStrings.xml><?xml version="1.0" encoding="utf-8"?>
<sst xmlns="http://schemas.openxmlformats.org/spreadsheetml/2006/main" count="50" uniqueCount="29">
  <si>
    <t>Phase A magnitude</t>
  </si>
  <si>
    <t>Phase A angle</t>
  </si>
  <si>
    <t>Phase B magnitude</t>
  </si>
  <si>
    <t>Phase B angle</t>
  </si>
  <si>
    <t>Phase C magnitude</t>
  </si>
  <si>
    <t>Phase C angle</t>
  </si>
  <si>
    <t>This can be used for both I and V components</t>
  </si>
  <si>
    <t xml:space="preserve">Open Power Factory results in this order and paste the results of Voltage and currents to get </t>
  </si>
  <si>
    <t>Goto File - Options - Advanced - Use system seperators</t>
  </si>
  <si>
    <t>Goto File - Options - Advanced -  Uncheck 'Use system seperators' and change to decimal seperator as ' .' And thousand seperator as ','</t>
  </si>
  <si>
    <t>Slack Current</t>
  </si>
  <si>
    <t>Slack Voltage</t>
  </si>
  <si>
    <t>Sabc Slack</t>
  </si>
  <si>
    <t>Sabc_pq_sp =  np.matrix(   [</t>
  </si>
  <si>
    <t>]</t>
  </si>
  <si>
    <t xml:space="preserve">                    ,dtype = np.complex </t>
  </si>
  <si>
    <t>Sabc_sl_sp =  np.matrix(   [</t>
  </si>
  <si>
    <t>Sabc PQ</t>
  </si>
  <si>
    <t>A</t>
  </si>
  <si>
    <t>A, deg</t>
  </si>
  <si>
    <t>B</t>
  </si>
  <si>
    <t>B, deg</t>
  </si>
  <si>
    <t>C</t>
  </si>
  <si>
    <t>C, deg</t>
  </si>
  <si>
    <t>Iabc_pq_pf =  np.matrix(   [</t>
  </si>
  <si>
    <t xml:space="preserve">                    ).T #kW and kVAr</t>
  </si>
  <si>
    <t>Vabc_pq_pf =  np.matrix(   [</t>
  </si>
  <si>
    <t>Iabc_sl_pf =  np.matrix(   [</t>
  </si>
  <si>
    <t>Vabc_sl_pf =  np.matrix(  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</si>
</sst>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G2" sqref="G2:L10"/>
    </sheetView>
  </sheetViews>
  <sheetFormatPr defaultRowHeight="15" x14ac:dyDescent="0.25"/>
  <cols>
    <col min="1" max="1" width="18.28515625" style="1" bestFit="1" customWidth="1"/>
    <col min="2" max="2" width="15.42578125" style="1" bestFit="1" customWidth="1"/>
    <col min="3" max="3" width="13.7109375" style="1" bestFit="1" customWidth="1"/>
    <col min="4" max="4" width="16.42578125" style="1" bestFit="1" customWidth="1"/>
    <col min="5" max="5" width="13.7109375" style="1" bestFit="1" customWidth="1"/>
    <col min="6" max="6" width="15.7109375" style="1" bestFit="1" customWidth="1"/>
  </cols>
  <sheetData>
    <row r="2" spans="1:12" x14ac:dyDescent="0.25">
      <c r="G2" t="s">
        <v>24</v>
      </c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J3" s="1"/>
      <c r="L3" s="1"/>
    </row>
    <row r="4" spans="1:12" x14ac:dyDescent="0.25">
      <c r="A4" s="1">
        <v>0.86676467552000003</v>
      </c>
      <c r="B4" s="1">
        <v>-23.168007119999999</v>
      </c>
      <c r="C4" s="1">
        <v>1.6143920469999999</v>
      </c>
      <c r="D4" s="1">
        <v>-158.37122826000001</v>
      </c>
      <c r="E4" s="1">
        <v>0.31071857716000001</v>
      </c>
      <c r="F4" s="1">
        <v>108.46692830000001</v>
      </c>
      <c r="H4" t="str">
        <f>CONCATENATE("[",A4,"*np.exp(1j*np.deg2rad(",B4,")),")</f>
        <v>[0.86676467552*np.exp(1j*np.deg2rad(-23.16800712)),</v>
      </c>
      <c r="J4" t="str">
        <f>CONCATENATE(C4,"*np.exp(1j*np.deg2rad(",D4,")),")</f>
        <v>1.614392047*np.exp(1j*np.deg2rad(-158.37122826)),</v>
      </c>
      <c r="L4" t="str">
        <f>CONCATENATE(E4,"*np.exp(1j*np.deg2rad(",F4,"))],")</f>
        <v>0.31071857716*np.exp(1j*np.deg2rad(108.4669283))],</v>
      </c>
    </row>
    <row r="5" spans="1:12" x14ac:dyDescent="0.25">
      <c r="A5" s="1">
        <v>1.1387494998000001</v>
      </c>
      <c r="B5" s="1">
        <v>-46.403411358</v>
      </c>
      <c r="C5" s="1">
        <v>0.29070024235000003</v>
      </c>
      <c r="D5" s="1">
        <v>-177.76002958000001</v>
      </c>
      <c r="E5" s="1">
        <v>0.16859090052</v>
      </c>
      <c r="F5" s="1">
        <v>95.969503626999995</v>
      </c>
      <c r="H5" t="str">
        <f t="shared" ref="H5:H6" si="0">CONCATENATE("[",A5,"*np.exp(1j*np.deg2rad(",B5,")),")</f>
        <v>[1.1387494998*np.exp(1j*np.deg2rad(-46.403411358)),</v>
      </c>
      <c r="J5" t="str">
        <f t="shared" ref="J5:J6" si="1">CONCATENATE(C5,"*np.exp(1j*np.deg2rad(",D5,")),")</f>
        <v>0.29070024235*np.exp(1j*np.deg2rad(-177.76002958)),</v>
      </c>
      <c r="L5" t="str">
        <f t="shared" ref="L5:L6" si="2">CONCATENATE(E5,"*np.exp(1j*np.deg2rad(",F5,"))],")</f>
        <v>0.16859090052*np.exp(1j*np.deg2rad(95.969503627))],</v>
      </c>
    </row>
    <row r="6" spans="1:12" x14ac:dyDescent="0.25">
      <c r="A6" s="1">
        <v>0.86693887871999997</v>
      </c>
      <c r="B6" s="1">
        <v>-23.183031658000001</v>
      </c>
      <c r="C6" s="1">
        <v>1.0204854981</v>
      </c>
      <c r="D6" s="1">
        <v>-139.95476823999999</v>
      </c>
      <c r="E6" s="1">
        <v>0.16851041836</v>
      </c>
      <c r="F6" s="1">
        <v>95.960819649000001</v>
      </c>
      <c r="H6" t="str">
        <f t="shared" si="0"/>
        <v>[0.86693887872*np.exp(1j*np.deg2rad(-23.183031658)),</v>
      </c>
      <c r="J6" t="str">
        <f t="shared" si="1"/>
        <v>1.0204854981*np.exp(1j*np.deg2rad(-139.95476824)),</v>
      </c>
      <c r="L6" t="str">
        <f>CONCATENATE(E6,"*np.exp(1j*np.deg2rad(",F6,"))]")</f>
        <v>0.16851041836*np.exp(1j*np.deg2rad(95.960819649))]</v>
      </c>
    </row>
    <row r="8" spans="1:12" x14ac:dyDescent="0.25">
      <c r="I8" t="s">
        <v>14</v>
      </c>
    </row>
    <row r="9" spans="1:12" x14ac:dyDescent="0.25">
      <c r="I9" t="s">
        <v>15</v>
      </c>
    </row>
    <row r="10" spans="1:12" x14ac:dyDescent="0.25">
      <c r="A10" s="1" t="s">
        <v>6</v>
      </c>
      <c r="I10" t="s">
        <v>25</v>
      </c>
    </row>
    <row r="12" spans="1:12" x14ac:dyDescent="0.25">
      <c r="A12" s="1" t="s">
        <v>8</v>
      </c>
    </row>
    <row r="13" spans="1:12" x14ac:dyDescent="0.25">
      <c r="A13" s="1" t="s">
        <v>7</v>
      </c>
    </row>
    <row r="14" spans="1:12" x14ac:dyDescent="0.25">
      <c r="A1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2"/>
  <sheetViews>
    <sheetView workbookViewId="0">
      <selection activeCell="G4" sqref="G4:L12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8.140625" bestFit="1" customWidth="1"/>
    <col min="4" max="4" width="16.42578125" bestFit="1" customWidth="1"/>
    <col min="5" max="5" width="18.140625" bestFit="1" customWidth="1"/>
    <col min="6" max="6" width="15.7109375" bestFit="1" customWidth="1"/>
  </cols>
  <sheetData>
    <row r="4" spans="1:12" x14ac:dyDescent="0.25">
      <c r="G4" t="s">
        <v>26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/>
      <c r="J5" s="1"/>
      <c r="L5" s="1"/>
    </row>
    <row r="6" spans="1:12" x14ac:dyDescent="0.25">
      <c r="A6">
        <v>62.129490959000002</v>
      </c>
      <c r="B6">
        <v>-1.3665976339999999</v>
      </c>
      <c r="C6">
        <v>61.942822493000001</v>
      </c>
      <c r="D6">
        <v>-121.501330612</v>
      </c>
      <c r="E6">
        <v>66.347909791999996</v>
      </c>
      <c r="F6">
        <v>122.503171764</v>
      </c>
      <c r="H6" t="str">
        <f>CONCATENATE("[",A6,"*np.exp(1j*np.deg2rad(",B6,")),")</f>
        <v>[62.129490959*np.exp(1j*np.deg2rad(-1.366597634)),</v>
      </c>
      <c r="J6" t="str">
        <f>CONCATENATE(C6,"*np.exp(1j*np.deg2rad(",D6,")),")</f>
        <v>61.942822493*np.exp(1j*np.deg2rad(-121.501330612)),</v>
      </c>
      <c r="L6" t="str">
        <f>CONCATENATE(E6,"*np.exp(1j*np.deg2rad(",F6,"))],")</f>
        <v>66.347909792*np.exp(1j*np.deg2rad(122.503171764))],</v>
      </c>
    </row>
    <row r="7" spans="1:12" x14ac:dyDescent="0.25">
      <c r="A7">
        <v>62.095024524999999</v>
      </c>
      <c r="B7">
        <v>-1.4034113580000001</v>
      </c>
      <c r="C7">
        <v>62.014934117999999</v>
      </c>
      <c r="D7">
        <v>-121.450097103</v>
      </c>
      <c r="E7">
        <v>66.316389870999998</v>
      </c>
      <c r="F7">
        <v>122.534554804</v>
      </c>
      <c r="H7" t="str">
        <f t="shared" ref="H7:H8" si="0">CONCATENATE("[",A7,"*np.exp(1j*np.deg2rad(",B7,")),")</f>
        <v>[62.095024525*np.exp(1j*np.deg2rad(-1.403411358)),</v>
      </c>
      <c r="J7" t="str">
        <f t="shared" ref="J7:J8" si="1">CONCATENATE(C7,"*np.exp(1j*np.deg2rad(",D7,")),")</f>
        <v>62.014934118*np.exp(1j*np.deg2rad(-121.450097103)),</v>
      </c>
      <c r="L7" t="str">
        <f t="shared" ref="L7:L8" si="2">CONCATENATE(E7,"*np.exp(1j*np.deg2rad(",F7,"))],")</f>
        <v>66.316389871*np.exp(1j*np.deg2rad(122.534554804))],</v>
      </c>
    </row>
    <row r="8" spans="1:12" x14ac:dyDescent="0.25">
      <c r="A8" s="1">
        <v>62.117006623000002</v>
      </c>
      <c r="B8" s="1">
        <v>-1.3816221719999999</v>
      </c>
      <c r="C8" s="1">
        <v>61.975945099</v>
      </c>
      <c r="D8" s="1">
        <v>-121.519819412</v>
      </c>
      <c r="E8" s="1">
        <v>66.348063199999999</v>
      </c>
      <c r="F8" s="1">
        <v>122.525870826</v>
      </c>
      <c r="H8" t="str">
        <f t="shared" si="0"/>
        <v>[62.117006623*np.exp(1j*np.deg2rad(-1.381622172)),</v>
      </c>
      <c r="J8" t="str">
        <f t="shared" si="1"/>
        <v>61.975945099*np.exp(1j*np.deg2rad(-121.519819412)),</v>
      </c>
      <c r="L8" t="str">
        <f>CONCATENATE(E8,"*np.exp(1j*np.deg2rad(",F8,"))]")</f>
        <v>66.3480632*np.exp(1j*np.deg2rad(122.525870826))]</v>
      </c>
    </row>
    <row r="10" spans="1:12" x14ac:dyDescent="0.25">
      <c r="I10" t="s">
        <v>14</v>
      </c>
    </row>
    <row r="11" spans="1:12" x14ac:dyDescent="0.25">
      <c r="I11" t="s">
        <v>15</v>
      </c>
    </row>
    <row r="12" spans="1:12" x14ac:dyDescent="0.25">
      <c r="I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5"/>
  <sheetViews>
    <sheetView tabSelected="1" workbookViewId="0">
      <selection activeCell="I7" sqref="I7"/>
    </sheetView>
  </sheetViews>
  <sheetFormatPr defaultRowHeight="15" x14ac:dyDescent="0.25"/>
  <cols>
    <col min="1" max="6" width="13.7109375" bestFit="1" customWidth="1"/>
  </cols>
  <sheetData>
    <row r="4" spans="1:13" x14ac:dyDescent="0.25">
      <c r="A4" t="s">
        <v>10</v>
      </c>
    </row>
    <row r="5" spans="1:13" x14ac:dyDescent="0.25">
      <c r="H5" t="s">
        <v>27</v>
      </c>
      <c r="K5" s="1"/>
      <c r="M5" s="1"/>
    </row>
    <row r="6" spans="1:13" x14ac:dyDescent="0.25">
      <c r="A6">
        <v>2.8069821840000002</v>
      </c>
      <c r="B6">
        <v>-32.037382293</v>
      </c>
      <c r="C6">
        <v>2.8561766400000002</v>
      </c>
      <c r="D6">
        <v>-153.54689552799999</v>
      </c>
      <c r="E6">
        <v>0.63750314299999999</v>
      </c>
      <c r="F6">
        <v>103.573568845</v>
      </c>
      <c r="I6" t="str">
        <f>CONCATENATE("[",A6,"*np.exp(1j*np.deg2rad(",B6,")),")</f>
        <v>[2.806982184*np.exp(1j*np.deg2rad(-32.037382293)),</v>
      </c>
      <c r="K6" t="str">
        <f>CONCATENATE(C6,"*np.exp(1j*np.deg2rad(",D6,")),")</f>
        <v>2.85617664*np.exp(1j*np.deg2rad(-153.546895528)),</v>
      </c>
      <c r="M6" t="str">
        <f>CONCATENATE(E6,"*np.exp(1j*np.deg2rad(",F6,"))]")</f>
        <v>0.637503143*np.exp(1j*np.deg2rad(103.573568845))]</v>
      </c>
    </row>
    <row r="8" spans="1:13" x14ac:dyDescent="0.25">
      <c r="I8" t="s">
        <v>14</v>
      </c>
    </row>
    <row r="9" spans="1:13" x14ac:dyDescent="0.25">
      <c r="I9" t="s">
        <v>15</v>
      </c>
    </row>
    <row r="10" spans="1:13" x14ac:dyDescent="0.25">
      <c r="I10" t="s">
        <v>25</v>
      </c>
    </row>
    <row r="11" spans="1:13" x14ac:dyDescent="0.25">
      <c r="A11" t="s">
        <v>11</v>
      </c>
    </row>
    <row r="13" spans="1:13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H13" t="s">
        <v>28</v>
      </c>
      <c r="K13" s="1"/>
      <c r="M13" s="1"/>
    </row>
    <row r="14" spans="1:13" x14ac:dyDescent="0.25">
      <c r="A14">
        <v>62.292804335</v>
      </c>
      <c r="B14">
        <v>-1.3361216579999999</v>
      </c>
      <c r="C14">
        <v>62.055452267</v>
      </c>
      <c r="D14">
        <v>-121.32169707600001</v>
      </c>
      <c r="E14">
        <v>66.273554938000004</v>
      </c>
      <c r="F14">
        <v>122.49400607299999</v>
      </c>
      <c r="I14" t="str">
        <f>CONCATENATE("[",A14,"*np.exp(1j*np.deg2rad(",B14,")),")</f>
        <v>[62.292804335*np.exp(1j*np.deg2rad(-1.336121658)),</v>
      </c>
      <c r="K14" t="str">
        <f>CONCATENATE(C14,"*np.exp(1j*np.deg2rad(",D14,")),")</f>
        <v>62.055452267*np.exp(1j*np.deg2rad(-121.321697076)),</v>
      </c>
      <c r="M14" t="str">
        <f>CONCATENATE(E14,"*np.exp(1j*np.deg2rad(",F14,"))]")</f>
        <v>66.273554938*np.exp(1j*np.deg2rad(122.494006073))]</v>
      </c>
    </row>
    <row r="16" spans="1:13" x14ac:dyDescent="0.25">
      <c r="I16" t="s">
        <v>14</v>
      </c>
    </row>
    <row r="17" spans="1:13" x14ac:dyDescent="0.25">
      <c r="I17" t="s">
        <v>15</v>
      </c>
    </row>
    <row r="18" spans="1:13" x14ac:dyDescent="0.25">
      <c r="I18" t="s">
        <v>25</v>
      </c>
    </row>
    <row r="19" spans="1:13" x14ac:dyDescent="0.25">
      <c r="A19" t="s">
        <v>12</v>
      </c>
    </row>
    <row r="20" spans="1:13" x14ac:dyDescent="0.25">
      <c r="H20" t="s">
        <v>16</v>
      </c>
    </row>
    <row r="21" spans="1:13" x14ac:dyDescent="0.25">
      <c r="A21">
        <v>150.34732586000001</v>
      </c>
      <c r="B21">
        <v>89.274183692999998</v>
      </c>
      <c r="C21">
        <v>149.93885263000001</v>
      </c>
      <c r="D21">
        <v>94.513653203000004</v>
      </c>
      <c r="E21">
        <v>39.966843513000001</v>
      </c>
      <c r="F21">
        <v>13.699638139999999</v>
      </c>
      <c r="I21" t="str">
        <f>CONCATENATE("[",A21,"*1000+",B21,"*1000j ,")</f>
        <v>[150.34732586*1000+89.274183693*1000j ,</v>
      </c>
      <c r="K21" t="str">
        <f>CONCATENATE(C21,"*1000+",D21,"*1000j,")</f>
        <v>149.93885263*1000+94.513653203*1000j,</v>
      </c>
      <c r="M21" t="str">
        <f>CONCATENATE(E21,"*1000+",F21,"*1000j],")</f>
        <v>39.966843513*1000+13.69963814*1000j],</v>
      </c>
    </row>
    <row r="23" spans="1:13" x14ac:dyDescent="0.25">
      <c r="I23" t="s">
        <v>14</v>
      </c>
    </row>
    <row r="24" spans="1:13" x14ac:dyDescent="0.25">
      <c r="G24" t="s">
        <v>15</v>
      </c>
    </row>
    <row r="25" spans="1:13" x14ac:dyDescent="0.25">
      <c r="I25" t="s">
        <v>25</v>
      </c>
    </row>
    <row r="28" spans="1:13" x14ac:dyDescent="0.25">
      <c r="A28" t="s">
        <v>17</v>
      </c>
      <c r="G28" t="s">
        <v>13</v>
      </c>
    </row>
    <row r="30" spans="1:13" x14ac:dyDescent="0.25">
      <c r="A30" s="2">
        <v>50</v>
      </c>
      <c r="B30" s="2">
        <v>20</v>
      </c>
      <c r="C30" s="2">
        <v>79.999999998999996</v>
      </c>
      <c r="D30" s="2">
        <v>60</v>
      </c>
      <c r="E30" s="2">
        <v>20</v>
      </c>
      <c r="F30" s="2">
        <v>5.0000000001</v>
      </c>
      <c r="H30" t="str">
        <f>CONCATENATE("[",A30,"*1000+",B30,"*1000j ,")</f>
        <v>[50*1000+20*1000j ,</v>
      </c>
      <c r="J30" t="str">
        <f>CONCATENATE(C30,"*1000+",D30,"*1000j,")</f>
        <v>79.999999999*1000+60*1000j,</v>
      </c>
      <c r="L30" t="str">
        <f>CONCATENATE(E30,"*1000+",F30,"*1000j],")</f>
        <v>20*1000+5.0000000001*1000j],</v>
      </c>
    </row>
    <row r="31" spans="1:13" x14ac:dyDescent="0.25">
      <c r="A31" s="2">
        <v>50</v>
      </c>
      <c r="B31" s="2">
        <v>50</v>
      </c>
      <c r="C31" s="2">
        <v>9.9999999998</v>
      </c>
      <c r="D31" s="2">
        <v>15</v>
      </c>
      <c r="E31" s="2">
        <v>10</v>
      </c>
      <c r="F31" s="2">
        <v>5.0000000001</v>
      </c>
      <c r="H31" t="str">
        <f t="shared" ref="H31:H32" si="0">CONCATENATE("[",A31,"*1000+",B31,"*1000j ,")</f>
        <v>[50*1000+50*1000j ,</v>
      </c>
      <c r="J31" t="str">
        <f>CONCATENATE(C31,"*1000+",D31,"*1000j,")</f>
        <v>9.9999999998*1000+15*1000j,</v>
      </c>
      <c r="L31" t="str">
        <f>CONCATENATE(E31,"*1000+",F31,"*1000j],")</f>
        <v>10*1000+5.0000000001*1000j],</v>
      </c>
    </row>
    <row r="32" spans="1:13" x14ac:dyDescent="0.25">
      <c r="A32" s="2">
        <v>50</v>
      </c>
      <c r="B32" s="2">
        <v>20</v>
      </c>
      <c r="C32" s="2">
        <v>59.999999999000003</v>
      </c>
      <c r="D32" s="2">
        <v>20</v>
      </c>
      <c r="E32" s="2">
        <v>10</v>
      </c>
      <c r="F32" s="2">
        <v>5.0000000001</v>
      </c>
      <c r="H32" t="str">
        <f t="shared" si="0"/>
        <v>[50*1000+20*1000j ,</v>
      </c>
      <c r="J32" t="str">
        <f>CONCATENATE(C32,"*1000+",D32,"*1000j,")</f>
        <v>59.999999999*1000+20*1000j,</v>
      </c>
      <c r="L32" t="str">
        <f>CONCATENATE(E32,"*1000+",F32,"*1000j]")</f>
        <v>10*1000+5.0000000001*1000j]</v>
      </c>
    </row>
    <row r="33" spans="9:9" x14ac:dyDescent="0.25">
      <c r="I33" t="s">
        <v>14</v>
      </c>
    </row>
    <row r="34" spans="9:9" x14ac:dyDescent="0.25">
      <c r="I34" t="s">
        <v>15</v>
      </c>
    </row>
    <row r="35" spans="9:9" x14ac:dyDescent="0.25">
      <c r="I3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 Ib Ic</vt:lpstr>
      <vt:lpstr>Va Vb Vc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sghosh</dc:creator>
  <cp:lastModifiedBy>sghosh</cp:lastModifiedBy>
  <dcterms:created xsi:type="dcterms:W3CDTF">2018-04-27T13:51:45Z</dcterms:created>
  <dcterms:modified xsi:type="dcterms:W3CDTF">2018-05-02T13:00:00Z</dcterms:modified>
</cp:coreProperties>
</file>