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ownloads\"/>
    </mc:Choice>
  </mc:AlternateContent>
  <xr:revisionPtr revIDLastSave="0" documentId="13_ncr:1_{429AC864-3F9D-4479-A191-C10A36A2A311}" xr6:coauthVersionLast="36" xr6:coauthVersionMax="43" xr10:uidLastSave="{00000000-0000-0000-0000-000000000000}"/>
  <bookViews>
    <workbookView xWindow="0" yWindow="0" windowWidth="23040" windowHeight="8940" xr2:uid="{C9F9D952-C72F-9A4E-AE70-234088236500}"/>
  </bookViews>
  <sheets>
    <sheet name="Group and Self Assessment" sheetId="2" r:id="rId1"/>
    <sheet name="Sprint B - Self-Assessment" sheetId="3" r:id="rId2"/>
  </sheets>
  <externalReferences>
    <externalReference r:id="rId3"/>
  </externalReferences>
  <definedNames>
    <definedName name="ItemEval">[1]!Table2[ItemEval]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Y8" i="3"/>
  <c r="AA8" i="3" s="1"/>
  <c r="Y7" i="3"/>
  <c r="Z7" i="3" s="1"/>
  <c r="Y6" i="3"/>
  <c r="AA6" i="3" s="1"/>
  <c r="Y5" i="3"/>
  <c r="AA5" i="3" s="1"/>
  <c r="Y4" i="3"/>
  <c r="AA4" i="3" s="1"/>
  <c r="Y3" i="3"/>
  <c r="AA3" i="3" s="1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Z6" i="3" l="1"/>
  <c r="Z3" i="3"/>
  <c r="AA7" i="3"/>
  <c r="Z4" i="3"/>
  <c r="Z5" i="3"/>
  <c r="Z8" i="3"/>
</calcChain>
</file>

<file path=xl/sharedStrings.xml><?xml version="1.0" encoding="utf-8"?>
<sst xmlns="http://schemas.openxmlformats.org/spreadsheetml/2006/main" count="79" uniqueCount="64">
  <si>
    <t>ESOFT Project Group and Self-assessment 2022-2023</t>
  </si>
  <si>
    <t>Instructions:</t>
  </si>
  <si>
    <t>1. ONLY WRITE on the cells with a green background</t>
  </si>
  <si>
    <t>2. Write your team student numbers on Column C from row 20 to 34</t>
  </si>
  <si>
    <t>3. Student from List A should assess students on List B with a grade from 0 to 5.</t>
  </si>
  <si>
    <t>4. 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</si>
  <si>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</si>
  <si>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</si>
  <si>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</si>
  <si>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</si>
  <si>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</si>
  <si>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</si>
  <si>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TeamID #</t>
  </si>
  <si>
    <t>(e.g. 23)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</si>
  <si>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</si>
  <si>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</si>
  <si>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</si>
  <si>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</si>
  <si>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</si>
  <si>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</si>
  <si>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</si>
  <si>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</si>
  <si>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</si>
  <si>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</si>
  <si>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</si>
  <si>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</si>
  <si>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</si>
  <si>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</si>
  <si>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1.1. Sequência de atividades adotada</t>
  </si>
  <si>
    <t>1.2. Coerência Geral dos Artefactos</t>
  </si>
  <si>
    <t>2.1. Representação de requisitos funcionais (UC/US)</t>
  </si>
  <si>
    <t>2.2. Diagramas de Sequência de Sistema (SSD)</t>
  </si>
  <si>
    <t>2.3. Captura de requisitos funcionais (não UC/US) e de qualidade - FURPS+
Especificação Suplementar</t>
  </si>
  <si>
    <t>2.4. Glossário</t>
  </si>
  <si>
    <t>2.5. Diagrama de Casos de Uso (UCD)</t>
  </si>
  <si>
    <t>3.1. Adoção de procedimento de Análise OO</t>
  </si>
  <si>
    <t>3.2. Racional de Identificação de Conceitos</t>
  </si>
  <si>
    <t>3.3. Racional de Identificação de Associações</t>
  </si>
  <si>
    <t>3.4. Representação UML Modelo de Dominio (DM)</t>
  </si>
  <si>
    <t>3.5. Excerto do Modelo Dominio relevante a cada UC/US</t>
  </si>
  <si>
    <t>4.1. Adoção de IE, Creator</t>
  </si>
  <si>
    <t>4.2. Adoção de Controller, Pure Fabrication</t>
  </si>
  <si>
    <t>4.3. Adoção de High Cohesion e Low Coupling</t>
  </si>
  <si>
    <t>4.4. Adoção de Polymorphism e Protected Variation</t>
  </si>
  <si>
    <t>4.5. Representação UML de Design (SD + CD) em UML</t>
  </si>
  <si>
    <t>4.6. Legibilidade artefactos UML (e.g. Interaction Use)</t>
  </si>
  <si>
    <t>5.1. Passagem/coerência do modelo de design para o código: estrutura esqueleto</t>
  </si>
  <si>
    <t>5.2. Mais-Valia: Código Funcional</t>
  </si>
  <si>
    <t>Peso Total</t>
  </si>
  <si>
    <t>Calculada Automaticamente</t>
  </si>
  <si>
    <t>O docente pode ajustar a nota a atribuir conforme a sua percepção da avaliação</t>
  </si>
  <si>
    <t>Sprint</t>
  </si>
  <si>
    <t>Group</t>
  </si>
  <si>
    <t>Number</t>
  </si>
  <si>
    <t/>
  </si>
  <si>
    <t>Nota (%)</t>
  </si>
  <si>
    <t>Nota [0-5]</t>
  </si>
  <si>
    <t>Nota (0-20)</t>
  </si>
  <si>
    <t>Nota Atribuida</t>
  </si>
  <si>
    <t>Comentários</t>
  </si>
  <si>
    <t>A+B</t>
  </si>
  <si>
    <t>1. Write your team student numbers on Column C from row 3 to 8</t>
  </si>
  <si>
    <t>2. For each student, on Columns D to X the team should assess the student work with a grade from 0 to 5.</t>
  </si>
  <si>
    <t>babi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</si>
</sst>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0" borderId="5" xfId="0" applyBorder="1" applyAlignment="1">
      <alignment horizontal="center" vertical="center" textRotation="65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2" fontId="0" fillId="0" borderId="11" xfId="0" applyNumberFormat="1" applyBorder="1"/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2" fontId="0" fillId="0" borderId="17" xfId="0" applyNumberFormat="1" applyBorder="1"/>
    <xf numFmtId="0" fontId="0" fillId="3" borderId="18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2" fontId="0" fillId="0" borderId="23" xfId="0" applyNumberFormat="1" applyBorder="1"/>
    <xf numFmtId="2" fontId="0" fillId="0" borderId="2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0" fillId="0" borderId="8" xfId="0" applyBorder="1"/>
    <xf numFmtId="0" fontId="9" fillId="0" borderId="0" xfId="0" applyFont="1"/>
    <xf numFmtId="0" fontId="2" fillId="4" borderId="0" xfId="0" applyFont="1" applyFill="1" applyAlignment="1">
      <alignment horizontal="center" vertical="center"/>
    </xf>
    <xf numFmtId="0" fontId="10" fillId="4" borderId="0" xfId="0" applyFont="1" applyFill="1"/>
    <xf numFmtId="0" fontId="2" fillId="4" borderId="13" xfId="0" applyFont="1" applyFill="1" applyBorder="1" applyAlignment="1">
      <alignment horizontal="center" textRotation="75"/>
    </xf>
    <xf numFmtId="0" fontId="2" fillId="4" borderId="0" xfId="0" applyFont="1" applyFill="1" applyAlignment="1">
      <alignment horizontal="center" textRotation="75"/>
    </xf>
    <xf numFmtId="0" fontId="2" fillId="4" borderId="0" xfId="0" applyFont="1" applyFill="1"/>
    <xf numFmtId="0" fontId="2" fillId="0" borderId="0" xfId="0" applyFont="1"/>
    <xf numFmtId="0" fontId="2" fillId="4" borderId="25" xfId="0" applyFont="1" applyFill="1" applyBorder="1" applyAlignment="1">
      <alignment horizontal="center" vertical="center"/>
    </xf>
    <xf numFmtId="9" fontId="2" fillId="4" borderId="25" xfId="1" applyFont="1" applyFill="1" applyBorder="1" applyAlignment="1">
      <alignment horizontal="center"/>
    </xf>
    <xf numFmtId="2" fontId="2" fillId="4" borderId="25" xfId="0" applyNumberFormat="1" applyFont="1" applyFill="1" applyBorder="1" applyAlignment="1">
      <alignment horizontal="center" vertical="center"/>
    </xf>
    <xf numFmtId="0" fontId="2" fillId="4" borderId="25" xfId="0" applyFont="1" applyFill="1" applyBorder="1"/>
    <xf numFmtId="0" fontId="2" fillId="4" borderId="26" xfId="0" applyFont="1" applyFill="1" applyBorder="1"/>
    <xf numFmtId="0" fontId="0" fillId="3" borderId="2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4" borderId="28" xfId="0" applyFill="1" applyBorder="1"/>
    <xf numFmtId="10" fontId="0" fillId="4" borderId="28" xfId="1" applyNumberFormat="1" applyFont="1" applyFill="1" applyBorder="1" applyAlignment="1">
      <alignment horizontal="center" vertical="center"/>
    </xf>
    <xf numFmtId="2" fontId="0" fillId="4" borderId="28" xfId="1" applyNumberFormat="1" applyFont="1" applyFill="1" applyBorder="1" applyAlignment="1">
      <alignment horizontal="center" vertical="center"/>
    </xf>
    <xf numFmtId="2" fontId="0" fillId="4" borderId="28" xfId="0" applyNumberFormat="1" applyFill="1" applyBorder="1" applyAlignment="1">
      <alignment horizontal="center" vertical="center"/>
    </xf>
    <xf numFmtId="0" fontId="0" fillId="3" borderId="28" xfId="0" applyFill="1" applyBorder="1"/>
    <xf numFmtId="0" fontId="0" fillId="3" borderId="29" xfId="0" applyFill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10" fontId="0" fillId="4" borderId="0" xfId="1" applyNumberFormat="1" applyFont="1" applyFill="1" applyBorder="1" applyAlignment="1">
      <alignment horizontal="center" vertical="center"/>
    </xf>
    <xf numFmtId="2" fontId="0" fillId="4" borderId="0" xfId="1" applyNumberFormat="1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3" borderId="0" xfId="0" applyFill="1"/>
    <xf numFmtId="0" fontId="0" fillId="3" borderId="31" xfId="0" applyFill="1" applyBorder="1"/>
    <xf numFmtId="0" fontId="0" fillId="3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4" borderId="32" xfId="0" applyFill="1" applyBorder="1"/>
    <xf numFmtId="10" fontId="0" fillId="4" borderId="32" xfId="1" applyNumberFormat="1" applyFont="1" applyFill="1" applyBorder="1" applyAlignment="1">
      <alignment horizontal="center" vertical="center"/>
    </xf>
    <xf numFmtId="2" fontId="0" fillId="4" borderId="32" xfId="1" applyNumberFormat="1" applyFont="1" applyFill="1" applyBorder="1" applyAlignment="1">
      <alignment horizontal="center" vertical="center"/>
    </xf>
    <xf numFmtId="2" fontId="0" fillId="4" borderId="32" xfId="0" applyNumberFormat="1" applyFill="1" applyBorder="1" applyAlignment="1">
      <alignment horizontal="center" vertical="center"/>
    </xf>
    <xf numFmtId="0" fontId="0" fillId="3" borderId="32" xfId="0" applyFill="1" applyBorder="1"/>
    <xf numFmtId="0" fontId="0" fillId="3" borderId="33" xfId="0" applyFill="1" applyBorder="1"/>
    <xf numFmtId="0" fontId="11" fillId="0" borderId="0" xfId="0" applyFont="1" applyAlignment="1">
      <alignment horizontal="center" vertical="center"/>
    </xf>
    <xf numFmtId="0" fontId="11" fillId="0" borderId="0" xfId="0" applyFont="1"/>
    <xf numFmtId="2" fontId="11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29</xdr:row>
      <xdr:rowOff>41220</xdr:rowOff>
    </xdr:from>
    <xdr:to>
      <xdr:col>20</xdr:col>
      <xdr:colOff>401260</xdr:colOff>
      <xdr:row>29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56333A8-182F-9544-8449-1F6BB46184DD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18</xdr:row>
      <xdr:rowOff>287700</xdr:rowOff>
    </xdr:from>
    <xdr:to>
      <xdr:col>3</xdr:col>
      <xdr:colOff>93540</xdr:colOff>
      <xdr:row>18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AF29823-CFF7-9F4B-8F91-B58610006D86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teams/2223-ESOFTLEI-ISEP365Group/Shared%20Documents/General/11.%20Assessment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2D83-0C4B-4F46-B689-C6420B109B43}">
  <sheetPr codeName="Sheet2"/>
  <dimension ref="A1:T39"/>
  <sheetViews>
    <sheetView tabSelected="1" topLeftCell="A13" workbookViewId="0">
      <selection activeCell="H24" sqref="H24"/>
    </sheetView>
  </sheetViews>
  <sheetFormatPr defaultColWidth="11" defaultRowHeight="15.6" x14ac:dyDescent="0.3"/>
  <cols>
    <col min="2" max="2" width="5.69921875" bestFit="1" customWidth="1"/>
    <col min="3" max="3" width="10" bestFit="1" customWidth="1"/>
    <col min="4" max="19" width="7.796875" customWidth="1"/>
    <col min="20" max="20" width="8" customWidth="1"/>
  </cols>
  <sheetData>
    <row r="1" spans="1:7" ht="33.6" x14ac:dyDescent="0.3">
      <c r="A1" s="1" t="s">
        <v>0</v>
      </c>
      <c r="B1" s="2"/>
      <c r="C1" s="2"/>
    </row>
    <row r="2" spans="1:7" ht="31.2" x14ac:dyDescent="0.6">
      <c r="A2" s="3" t="s">
        <v>1</v>
      </c>
    </row>
    <row r="3" spans="1:7" s="4" customFormat="1" ht="30" customHeight="1" x14ac:dyDescent="0.3">
      <c r="A3" s="76" t="s">
        <v>2</v>
      </c>
      <c r="B3" s="76"/>
      <c r="C3" s="76"/>
      <c r="D3" s="76"/>
      <c r="E3" s="76"/>
      <c r="F3" s="76"/>
      <c r="G3" s="76"/>
    </row>
    <row r="4" spans="1:7" s="4" customFormat="1" ht="30" customHeight="1" x14ac:dyDescent="0.3">
      <c r="A4" s="5" t="s">
        <v>3</v>
      </c>
      <c r="B4" s="5"/>
      <c r="C4" s="5"/>
      <c r="D4" s="5"/>
    </row>
    <row r="5" spans="1:7" s="4" customFormat="1" ht="30" customHeight="1" x14ac:dyDescent="0.3">
      <c r="A5" s="6" t="s">
        <v>4</v>
      </c>
      <c r="B5" s="5"/>
      <c r="C5" s="5"/>
      <c r="D5" s="5"/>
    </row>
    <row r="6" spans="1:7" s="4" customFormat="1" ht="30" customHeight="1" x14ac:dyDescent="0.3">
      <c r="A6" s="5" t="s">
        <v>5</v>
      </c>
      <c r="B6" s="5"/>
      <c r="C6" s="5"/>
      <c r="D6" s="5"/>
    </row>
    <row r="7" spans="1:7" s="4" customFormat="1" ht="30" customHeight="1" x14ac:dyDescent="0.3">
      <c r="A7" s="5">
        <v>0</v>
      </c>
      <c r="B7" s="5" t="s">
        <v>6</v>
      </c>
      <c r="C7" s="5"/>
      <c r="D7" s="5"/>
    </row>
    <row r="8" spans="1:7" s="4" customFormat="1" ht="30" customHeight="1" x14ac:dyDescent="0.3">
      <c r="A8" s="5">
        <v>1</v>
      </c>
      <c r="B8" s="5" t="s">
        <v>7</v>
      </c>
      <c r="C8" s="5"/>
      <c r="D8" s="5"/>
    </row>
    <row r="9" spans="1:7" s="4" customFormat="1" ht="30" customHeight="1" x14ac:dyDescent="0.3">
      <c r="A9" s="5">
        <v>2</v>
      </c>
      <c r="B9" s="5" t="s">
        <v>8</v>
      </c>
      <c r="C9" s="5"/>
      <c r="D9" s="5"/>
    </row>
    <row r="10" spans="1:7" s="4" customFormat="1" ht="30" customHeight="1" x14ac:dyDescent="0.3">
      <c r="A10" s="5">
        <v>3</v>
      </c>
      <c r="B10" s="5" t="s">
        <v>9</v>
      </c>
      <c r="C10" s="5"/>
      <c r="D10" s="5"/>
    </row>
    <row r="11" spans="1:7" s="4" customFormat="1" ht="30" customHeight="1" x14ac:dyDescent="0.3">
      <c r="A11" s="5">
        <v>4</v>
      </c>
      <c r="B11" s="5" t="s">
        <v>10</v>
      </c>
      <c r="C11" s="5"/>
      <c r="D11" s="5"/>
    </row>
    <row r="12" spans="1:7" s="4" customFormat="1" ht="30" customHeight="1" x14ac:dyDescent="0.3">
      <c r="A12" s="5">
        <v>5</v>
      </c>
      <c r="B12" s="5" t="s">
        <v>11</v>
      </c>
      <c r="C12" s="5"/>
      <c r="D12" s="5"/>
    </row>
    <row r="13" spans="1:7" s="4" customFormat="1" ht="30" customHeight="1" x14ac:dyDescent="0.3">
      <c r="A13" s="5"/>
      <c r="B13" s="7"/>
      <c r="C13" s="7"/>
      <c r="D13" s="5"/>
    </row>
    <row r="14" spans="1:7" s="4" customFormat="1" ht="30" customHeight="1" x14ac:dyDescent="0.3">
      <c r="A14" s="8" t="s">
        <v>12</v>
      </c>
      <c r="B14" s="9">
        <v>39</v>
      </c>
      <c r="C14" s="7" t="s">
        <v>13</v>
      </c>
      <c r="D14" s="5"/>
    </row>
    <row r="15" spans="1:7" ht="18" x14ac:dyDescent="0.35">
      <c r="A15" s="10"/>
      <c r="B15" s="10"/>
      <c r="C15" s="10"/>
      <c r="D15" s="10"/>
    </row>
    <row r="16" spans="1:7" ht="18" x14ac:dyDescent="0.35">
      <c r="A16" s="11" t="s">
        <v>14</v>
      </c>
      <c r="B16" s="10"/>
      <c r="C16" s="10"/>
      <c r="D16" s="10"/>
    </row>
    <row r="17" spans="2:20" ht="16.2" thickBot="1" x14ac:dyDescent="0.35"/>
    <row r="18" spans="2:20" ht="16.05" customHeight="1" thickBot="1" x14ac:dyDescent="0.35">
      <c r="B18" s="2"/>
      <c r="C18" s="2"/>
      <c r="E18" s="77" t="s">
        <v>15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9"/>
    </row>
    <row r="19" spans="2:20" ht="106.05" customHeight="1" thickBot="1" x14ac:dyDescent="0.35">
      <c r="B19" s="2"/>
      <c r="C19" s="2"/>
      <c r="D19" s="13">
        <f>C20</f>
        <v>1220813</v>
      </c>
      <c r="E19" s="14">
        <f>C21</f>
        <v>1220812</v>
      </c>
      <c r="F19" s="14">
        <f>C22</f>
        <v>1221316</v>
      </c>
      <c r="G19" s="14">
        <f>C23</f>
        <v>1220852</v>
      </c>
      <c r="H19" s="14">
        <f>C24</f>
        <v>1220766</v>
      </c>
      <c r="I19" s="14" t="str">
        <f>C25</f>
        <v>Student 6</v>
      </c>
      <c r="J19" s="14" t="str">
        <f>C26</f>
        <v>Student 7</v>
      </c>
      <c r="K19" s="14" t="str">
        <f>C27</f>
        <v>Student 8</v>
      </c>
      <c r="L19" s="14" t="str">
        <f>C28</f>
        <v>Student 9</v>
      </c>
      <c r="M19" s="14" t="str">
        <f>C29</f>
        <v>Student 10</v>
      </c>
      <c r="N19" s="14" t="str">
        <f>C30</f>
        <v>Student 11</v>
      </c>
      <c r="O19" s="14" t="str">
        <f>C31</f>
        <v>Student 12</v>
      </c>
      <c r="P19" s="14" t="str">
        <f>C32</f>
        <v>Student 13</v>
      </c>
      <c r="Q19" s="14" t="str">
        <f>C33</f>
        <v>Student 14</v>
      </c>
      <c r="R19" s="14" t="str">
        <f>C34</f>
        <v>Student 15</v>
      </c>
      <c r="S19" s="15" t="s">
        <v>16</v>
      </c>
    </row>
    <row r="20" spans="2:20" ht="16.2" thickBot="1" x14ac:dyDescent="0.35">
      <c r="B20" s="80" t="s">
        <v>17</v>
      </c>
      <c r="C20" s="16">
        <v>1220813</v>
      </c>
      <c r="D20" s="17">
        <v>4</v>
      </c>
      <c r="E20" s="18">
        <v>4</v>
      </c>
      <c r="F20" s="19">
        <v>4</v>
      </c>
      <c r="G20" s="19">
        <v>4</v>
      </c>
      <c r="H20" s="19">
        <v>4</v>
      </c>
      <c r="I20" s="19"/>
      <c r="J20" s="19"/>
      <c r="K20" s="19"/>
      <c r="L20" s="19"/>
      <c r="M20" s="19"/>
      <c r="N20" s="19"/>
      <c r="O20" s="19"/>
      <c r="P20" s="19"/>
      <c r="Q20" s="19"/>
      <c r="R20" s="16"/>
      <c r="S20" s="20">
        <f>AVERAGE(D20:R20)</f>
        <v>4</v>
      </c>
    </row>
    <row r="21" spans="2:20" ht="16.2" thickBot="1" x14ac:dyDescent="0.35">
      <c r="B21" s="81"/>
      <c r="C21" s="21">
        <v>1220812</v>
      </c>
      <c r="D21" s="22">
        <v>4</v>
      </c>
      <c r="E21" s="17">
        <v>4</v>
      </c>
      <c r="F21" s="23">
        <v>4</v>
      </c>
      <c r="G21" s="21">
        <v>4</v>
      </c>
      <c r="H21" s="21">
        <v>4</v>
      </c>
      <c r="I21" s="21"/>
      <c r="J21" s="21"/>
      <c r="K21" s="21"/>
      <c r="L21" s="21"/>
      <c r="M21" s="21"/>
      <c r="N21" s="21"/>
      <c r="O21" s="21"/>
      <c r="P21" s="21"/>
      <c r="Q21" s="21"/>
      <c r="R21" s="24"/>
      <c r="S21" s="25">
        <f t="shared" ref="S21:S34" si="0">AVERAGE(D21:R21)</f>
        <v>4</v>
      </c>
    </row>
    <row r="22" spans="2:20" ht="16.2" thickBot="1" x14ac:dyDescent="0.35">
      <c r="B22" s="81"/>
      <c r="C22" s="21">
        <v>1221316</v>
      </c>
      <c r="D22" s="21">
        <v>4</v>
      </c>
      <c r="E22" s="22">
        <v>4</v>
      </c>
      <c r="F22" s="17">
        <v>4</v>
      </c>
      <c r="G22" s="23">
        <v>4</v>
      </c>
      <c r="H22" s="21">
        <v>4</v>
      </c>
      <c r="I22" s="21"/>
      <c r="J22" s="21"/>
      <c r="K22" s="21"/>
      <c r="L22" s="21"/>
      <c r="M22" s="21"/>
      <c r="N22" s="21"/>
      <c r="O22" s="21"/>
      <c r="P22" s="21"/>
      <c r="Q22" s="21"/>
      <c r="R22" s="24"/>
      <c r="S22" s="25">
        <f t="shared" si="0"/>
        <v>4</v>
      </c>
    </row>
    <row r="23" spans="2:20" ht="16.2" thickBot="1" x14ac:dyDescent="0.35">
      <c r="B23" s="81"/>
      <c r="C23" s="21">
        <v>1220852</v>
      </c>
      <c r="D23" s="21">
        <v>4</v>
      </c>
      <c r="E23" s="21">
        <v>4</v>
      </c>
      <c r="F23" s="22">
        <v>4</v>
      </c>
      <c r="G23" s="17">
        <v>4</v>
      </c>
      <c r="H23" s="23">
        <v>4</v>
      </c>
      <c r="I23" s="21"/>
      <c r="J23" s="21"/>
      <c r="K23" s="21"/>
      <c r="L23" s="21"/>
      <c r="M23" s="21"/>
      <c r="N23" s="21"/>
      <c r="O23" s="21"/>
      <c r="P23" s="21"/>
      <c r="Q23" s="21"/>
      <c r="R23" s="24"/>
      <c r="S23" s="25">
        <f t="shared" si="0"/>
        <v>4</v>
      </c>
    </row>
    <row r="24" spans="2:20" ht="16.2" thickBot="1" x14ac:dyDescent="0.35">
      <c r="B24" s="81"/>
      <c r="C24" s="21">
        <v>1220766</v>
      </c>
      <c r="D24" s="21">
        <v>4</v>
      </c>
      <c r="E24" s="21">
        <v>4</v>
      </c>
      <c r="F24" s="21">
        <v>4</v>
      </c>
      <c r="G24" s="22">
        <v>4</v>
      </c>
      <c r="H24" s="17">
        <v>4</v>
      </c>
      <c r="I24" s="23"/>
      <c r="J24" s="21"/>
      <c r="K24" s="21"/>
      <c r="L24" s="21"/>
      <c r="M24" s="21"/>
      <c r="N24" s="21"/>
      <c r="O24" s="21"/>
      <c r="P24" s="21"/>
      <c r="Q24" s="21"/>
      <c r="R24" s="24"/>
      <c r="S24" s="25">
        <f t="shared" si="0"/>
        <v>4</v>
      </c>
    </row>
    <row r="25" spans="2:20" ht="16.2" thickBot="1" x14ac:dyDescent="0.35">
      <c r="B25" s="81"/>
      <c r="C25" s="21" t="s">
        <v>18</v>
      </c>
      <c r="D25" s="21"/>
      <c r="E25" s="21"/>
      <c r="F25" s="21"/>
      <c r="G25" s="21"/>
      <c r="H25" s="22"/>
      <c r="I25" s="17"/>
      <c r="J25" s="23"/>
      <c r="K25" s="21"/>
      <c r="L25" s="21"/>
      <c r="M25" s="21"/>
      <c r="N25" s="21"/>
      <c r="O25" s="21"/>
      <c r="P25" s="21"/>
      <c r="Q25" s="21"/>
      <c r="R25" s="24"/>
      <c r="S25" s="25" t="e">
        <f t="shared" si="0"/>
        <v>#DIV/0!</v>
      </c>
    </row>
    <row r="26" spans="2:20" ht="16.2" thickBot="1" x14ac:dyDescent="0.35">
      <c r="B26" s="81"/>
      <c r="C26" s="21" t="s">
        <v>19</v>
      </c>
      <c r="D26" s="21"/>
      <c r="E26" s="21"/>
      <c r="F26" s="21"/>
      <c r="G26" s="21"/>
      <c r="H26" s="21"/>
      <c r="I26" s="22"/>
      <c r="J26" s="17"/>
      <c r="K26" s="23"/>
      <c r="L26" s="21"/>
      <c r="M26" s="21"/>
      <c r="N26" s="21"/>
      <c r="O26" s="21"/>
      <c r="P26" s="21"/>
      <c r="Q26" s="21"/>
      <c r="R26" s="24"/>
      <c r="S26" s="25" t="e">
        <f t="shared" si="0"/>
        <v>#DIV/0!</v>
      </c>
    </row>
    <row r="27" spans="2:20" ht="16.2" thickBot="1" x14ac:dyDescent="0.35">
      <c r="B27" s="81"/>
      <c r="C27" s="21" t="s">
        <v>20</v>
      </c>
      <c r="D27" s="21"/>
      <c r="E27" s="21"/>
      <c r="F27" s="21"/>
      <c r="G27" s="21"/>
      <c r="H27" s="21"/>
      <c r="I27" s="21"/>
      <c r="J27" s="22"/>
      <c r="K27" s="17"/>
      <c r="L27" s="23"/>
      <c r="M27" s="21"/>
      <c r="N27" s="21"/>
      <c r="O27" s="21"/>
      <c r="P27" s="21"/>
      <c r="Q27" s="21"/>
      <c r="R27" s="24"/>
      <c r="S27" s="25" t="e">
        <f t="shared" si="0"/>
        <v>#DIV/0!</v>
      </c>
    </row>
    <row r="28" spans="2:20" ht="16.2" thickBot="1" x14ac:dyDescent="0.35">
      <c r="B28" s="81"/>
      <c r="C28" s="21" t="s">
        <v>21</v>
      </c>
      <c r="D28" s="21"/>
      <c r="E28" s="21"/>
      <c r="F28" s="21"/>
      <c r="G28" s="21"/>
      <c r="H28" s="21"/>
      <c r="I28" s="21"/>
      <c r="J28" s="21"/>
      <c r="K28" s="22"/>
      <c r="L28" s="17"/>
      <c r="M28" s="23"/>
      <c r="N28" s="21"/>
      <c r="O28" s="21"/>
      <c r="P28" s="21"/>
      <c r="Q28" s="21"/>
      <c r="R28" s="24"/>
      <c r="S28" s="25" t="e">
        <f t="shared" si="0"/>
        <v>#DIV/0!</v>
      </c>
    </row>
    <row r="29" spans="2:20" ht="16.2" thickBot="1" x14ac:dyDescent="0.35">
      <c r="B29" s="81"/>
      <c r="C29" s="21" t="s">
        <v>22</v>
      </c>
      <c r="D29" s="21"/>
      <c r="E29" s="21"/>
      <c r="F29" s="21"/>
      <c r="G29" s="21"/>
      <c r="H29" s="21"/>
      <c r="I29" s="21"/>
      <c r="J29" s="21"/>
      <c r="K29" s="21"/>
      <c r="L29" s="22"/>
      <c r="M29" s="17"/>
      <c r="N29" s="23"/>
      <c r="O29" s="21"/>
      <c r="P29" s="21"/>
      <c r="Q29" s="21"/>
      <c r="R29" s="24"/>
      <c r="S29" s="25" t="e">
        <f t="shared" si="0"/>
        <v>#DIV/0!</v>
      </c>
    </row>
    <row r="30" spans="2:20" ht="16.2" thickBot="1" x14ac:dyDescent="0.35">
      <c r="B30" s="81"/>
      <c r="C30" s="21" t="s">
        <v>23</v>
      </c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17"/>
      <c r="O30" s="23"/>
      <c r="P30" s="21"/>
      <c r="Q30" s="21"/>
      <c r="R30" s="24"/>
      <c r="S30" s="25" t="e">
        <f t="shared" si="0"/>
        <v>#DIV/0!</v>
      </c>
    </row>
    <row r="31" spans="2:20" ht="16.2" thickBot="1" x14ac:dyDescent="0.35">
      <c r="B31" s="81"/>
      <c r="C31" s="21" t="s">
        <v>24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  <c r="O31" s="17"/>
      <c r="P31" s="23"/>
      <c r="Q31" s="21"/>
      <c r="R31" s="24"/>
      <c r="S31" s="25" t="e">
        <f t="shared" si="0"/>
        <v>#DIV/0!</v>
      </c>
    </row>
    <row r="32" spans="2:20" ht="16.2" thickBot="1" x14ac:dyDescent="0.35">
      <c r="B32" s="81"/>
      <c r="C32" s="21" t="s">
        <v>25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17"/>
      <c r="Q32" s="23"/>
      <c r="R32" s="24"/>
      <c r="S32" s="25" t="e">
        <f t="shared" si="0"/>
        <v>#DIV/0!</v>
      </c>
    </row>
    <row r="33" spans="1:19" ht="16.2" thickBot="1" x14ac:dyDescent="0.35">
      <c r="B33" s="81"/>
      <c r="C33" s="21" t="s">
        <v>26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2"/>
      <c r="Q33" s="17"/>
      <c r="R33" s="26"/>
      <c r="S33" s="25" t="e">
        <f t="shared" si="0"/>
        <v>#DIV/0!</v>
      </c>
    </row>
    <row r="34" spans="1:19" ht="16.2" thickBot="1" x14ac:dyDescent="0.35">
      <c r="B34" s="82"/>
      <c r="C34" s="27" t="s">
        <v>27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  <c r="R34" s="29"/>
      <c r="S34" s="30" t="e">
        <f t="shared" si="0"/>
        <v>#DIV/0!</v>
      </c>
    </row>
    <row r="35" spans="1:19" ht="16.2" thickBot="1" x14ac:dyDescent="0.35">
      <c r="B35" s="2"/>
      <c r="C35" s="12" t="s">
        <v>16</v>
      </c>
      <c r="D35" s="31">
        <f>AVERAGE(D20:D34)</f>
        <v>4</v>
      </c>
      <c r="E35" s="31">
        <f t="shared" ref="E35:R35" si="1">AVERAGE(E20:E34)</f>
        <v>4</v>
      </c>
      <c r="F35" s="31">
        <f t="shared" si="1"/>
        <v>4</v>
      </c>
      <c r="G35" s="31">
        <f t="shared" si="1"/>
        <v>4</v>
      </c>
      <c r="H35" s="31">
        <f t="shared" si="1"/>
        <v>4</v>
      </c>
      <c r="I35" s="31" t="e">
        <f t="shared" si="1"/>
        <v>#DIV/0!</v>
      </c>
      <c r="J35" s="31" t="e">
        <f t="shared" si="1"/>
        <v>#DIV/0!</v>
      </c>
      <c r="K35" s="31" t="e">
        <f t="shared" si="1"/>
        <v>#DIV/0!</v>
      </c>
      <c r="L35" s="31" t="e">
        <f t="shared" si="1"/>
        <v>#DIV/0!</v>
      </c>
      <c r="M35" s="31" t="e">
        <f t="shared" si="1"/>
        <v>#DIV/0!</v>
      </c>
      <c r="N35" s="31" t="e">
        <f t="shared" si="1"/>
        <v>#DIV/0!</v>
      </c>
      <c r="O35" s="31" t="e">
        <f t="shared" si="1"/>
        <v>#DIV/0!</v>
      </c>
      <c r="P35" s="31" t="e">
        <f t="shared" si="1"/>
        <v>#DIV/0!</v>
      </c>
      <c r="Q35" s="31" t="e">
        <f t="shared" si="1"/>
        <v>#DIV/0!</v>
      </c>
      <c r="R35" s="32" t="e">
        <f t="shared" si="1"/>
        <v>#DIV/0!</v>
      </c>
      <c r="S35" s="33"/>
    </row>
    <row r="37" spans="1:19" ht="31.2" x14ac:dyDescent="0.6">
      <c r="A37" s="3"/>
    </row>
    <row r="39" spans="1:19" x14ac:dyDescent="0.3">
      <c r="A39" s="34"/>
    </row>
  </sheetData>
  <mergeCells count="3">
    <mergeCell ref="A3:G3"/>
    <mergeCell ref="E18:T18"/>
    <mergeCell ref="B20:B34"/>
  </mergeCells>
  <dataValidations count="1">
    <dataValidation type="list" allowBlank="1" showInputMessage="1" showErrorMessage="1" sqref="D20:R34" xr:uid="{913E4889-E1CD-FD47-B893-9B0697F77779}">
      <formula1>$A$7:$A$12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3F79-ADAA-BF44-A159-86E062F1DF80}">
  <sheetPr codeName="Sheet13"/>
  <dimension ref="A1:AC18"/>
  <sheetViews>
    <sheetView zoomScale="90" zoomScaleNormal="70" workbookViewId="0">
      <selection activeCell="Q4" sqref="Q4"/>
    </sheetView>
  </sheetViews>
  <sheetFormatPr defaultColWidth="11" defaultRowHeight="15.6" x14ac:dyDescent="0.3"/>
  <cols>
    <col min="1" max="3" width="11" style="73"/>
    <col min="4" max="23" width="7.19921875" style="74" customWidth="1"/>
    <col min="24" max="24" width="11" style="74"/>
    <col min="25" max="26" width="11" style="73"/>
    <col min="27" max="27" width="11" style="75"/>
    <col min="28" max="28" width="13.19921875" style="74" bestFit="1" customWidth="1"/>
    <col min="29" max="29" width="35" style="74" customWidth="1"/>
    <col min="30" max="16384" width="11" style="74"/>
  </cols>
  <sheetData>
    <row r="1" spans="1:29" s="40" customFormat="1" ht="343.95" customHeight="1" x14ac:dyDescent="0.3">
      <c r="A1" s="35"/>
      <c r="B1" s="36"/>
      <c r="C1" s="35"/>
      <c r="D1" s="37" t="s">
        <v>28</v>
      </c>
      <c r="E1" s="37" t="s">
        <v>29</v>
      </c>
      <c r="F1" s="37" t="s">
        <v>30</v>
      </c>
      <c r="G1" s="37" t="s">
        <v>31</v>
      </c>
      <c r="H1" s="37" t="s">
        <v>32</v>
      </c>
      <c r="I1" s="37" t="s">
        <v>33</v>
      </c>
      <c r="J1" s="37" t="s">
        <v>34</v>
      </c>
      <c r="K1" s="37" t="s">
        <v>35</v>
      </c>
      <c r="L1" s="37" t="s">
        <v>36</v>
      </c>
      <c r="M1" s="37" t="s">
        <v>37</v>
      </c>
      <c r="N1" s="37" t="s">
        <v>38</v>
      </c>
      <c r="O1" s="37" t="s">
        <v>39</v>
      </c>
      <c r="P1" s="37" t="s">
        <v>40</v>
      </c>
      <c r="Q1" s="37" t="s">
        <v>41</v>
      </c>
      <c r="R1" s="37" t="s">
        <v>42</v>
      </c>
      <c r="S1" s="37" t="s">
        <v>43</v>
      </c>
      <c r="T1" s="37" t="s">
        <v>44</v>
      </c>
      <c r="U1" s="37" t="s">
        <v>45</v>
      </c>
      <c r="V1" s="37" t="s">
        <v>46</v>
      </c>
      <c r="W1" s="37" t="s">
        <v>47</v>
      </c>
      <c r="X1" s="38" t="s">
        <v>48</v>
      </c>
      <c r="Y1" s="37" t="s">
        <v>49</v>
      </c>
      <c r="Z1" s="37" t="s">
        <v>49</v>
      </c>
      <c r="AA1" s="37" t="s">
        <v>49</v>
      </c>
      <c r="AB1" s="37" t="s">
        <v>50</v>
      </c>
      <c r="AC1" s="39"/>
    </row>
    <row r="2" spans="1:29" s="40" customFormat="1" ht="19.05" customHeight="1" thickBot="1" x14ac:dyDescent="0.35">
      <c r="A2" s="41" t="s">
        <v>51</v>
      </c>
      <c r="B2" s="41" t="s">
        <v>52</v>
      </c>
      <c r="C2" s="41" t="s">
        <v>53</v>
      </c>
      <c r="D2" s="42">
        <v>7.2727272727272724E-2</v>
      </c>
      <c r="E2" s="42" t="s">
        <v>54</v>
      </c>
      <c r="F2" s="42">
        <v>0.11818181818181818</v>
      </c>
      <c r="G2" s="42">
        <v>4.5454545454545456E-2</v>
      </c>
      <c r="H2" s="42" t="s">
        <v>54</v>
      </c>
      <c r="I2" s="42" t="s">
        <v>54</v>
      </c>
      <c r="J2" s="42" t="s">
        <v>54</v>
      </c>
      <c r="K2" s="42">
        <v>4.5454545454545456E-2</v>
      </c>
      <c r="L2" s="42">
        <v>4.5454545454545456E-2</v>
      </c>
      <c r="M2" s="42">
        <v>4.5454545454545456E-2</v>
      </c>
      <c r="N2" s="42">
        <v>0.11818181818181818</v>
      </c>
      <c r="O2" s="42">
        <v>7.2727272727272724E-2</v>
      </c>
      <c r="P2" s="42">
        <v>7.2727272727272724E-2</v>
      </c>
      <c r="Q2" s="42">
        <v>7.2727272727272724E-2</v>
      </c>
      <c r="R2" s="42" t="s">
        <v>54</v>
      </c>
      <c r="S2" s="42" t="s">
        <v>54</v>
      </c>
      <c r="T2" s="42">
        <v>0.11818181818181818</v>
      </c>
      <c r="U2" s="42">
        <v>7.2727272727272724E-2</v>
      </c>
      <c r="V2" s="42">
        <v>7.2727272727272724E-2</v>
      </c>
      <c r="W2" s="42">
        <v>2.7272727272727271E-2</v>
      </c>
      <c r="X2" s="42">
        <v>1.0000000000000002</v>
      </c>
      <c r="Y2" s="41" t="s">
        <v>55</v>
      </c>
      <c r="Z2" s="41" t="s">
        <v>56</v>
      </c>
      <c r="AA2" s="43" t="s">
        <v>57</v>
      </c>
      <c r="AB2" s="44" t="s">
        <v>58</v>
      </c>
      <c r="AC2" s="45" t="s">
        <v>59</v>
      </c>
    </row>
    <row r="3" spans="1:29" customFormat="1" ht="19.05" customHeight="1" x14ac:dyDescent="0.3">
      <c r="A3" s="83" t="s">
        <v>60</v>
      </c>
      <c r="B3" s="83">
        <f>'Group and Self Assessment'!B14</f>
        <v>39</v>
      </c>
      <c r="C3" s="46">
        <v>1220813</v>
      </c>
      <c r="D3" s="47">
        <v>4</v>
      </c>
      <c r="E3" s="48"/>
      <c r="F3" s="47">
        <v>4</v>
      </c>
      <c r="G3" s="47">
        <v>4</v>
      </c>
      <c r="H3" s="48"/>
      <c r="I3" s="48"/>
      <c r="J3" s="48"/>
      <c r="K3" s="47">
        <v>4</v>
      </c>
      <c r="L3" s="47">
        <v>5</v>
      </c>
      <c r="M3" s="47">
        <v>5</v>
      </c>
      <c r="N3" s="47">
        <v>5</v>
      </c>
      <c r="O3" s="47">
        <v>4</v>
      </c>
      <c r="P3" s="47">
        <v>3</v>
      </c>
      <c r="Q3" s="47">
        <v>3</v>
      </c>
      <c r="R3" s="48"/>
      <c r="S3" s="48"/>
      <c r="T3" s="47">
        <v>5</v>
      </c>
      <c r="U3" s="47">
        <v>5</v>
      </c>
      <c r="V3" s="47">
        <v>5</v>
      </c>
      <c r="W3" s="47">
        <v>3</v>
      </c>
      <c r="X3" s="49"/>
      <c r="Y3" s="50">
        <f>SUMPRODUCT(D2:W2,D3:W3)/5</f>
        <v>0.8600000000000001</v>
      </c>
      <c r="Z3" s="51">
        <f>Y3*5</f>
        <v>4.3000000000000007</v>
      </c>
      <c r="AA3" s="52">
        <f>MIN(ROUND(Y3*20,2),20)</f>
        <v>17.2</v>
      </c>
      <c r="AB3" s="53"/>
      <c r="AC3" s="54"/>
    </row>
    <row r="4" spans="1:29" customFormat="1" ht="19.05" customHeight="1" x14ac:dyDescent="0.3">
      <c r="A4" s="84"/>
      <c r="B4" s="84"/>
      <c r="C4" s="55">
        <v>1220812</v>
      </c>
      <c r="D4" s="56">
        <v>4</v>
      </c>
      <c r="E4" s="57"/>
      <c r="F4" s="56">
        <v>4</v>
      </c>
      <c r="G4" s="56">
        <v>4</v>
      </c>
      <c r="H4" s="57"/>
      <c r="I4" s="57"/>
      <c r="J4" s="57"/>
      <c r="K4" s="56">
        <v>4</v>
      </c>
      <c r="L4" s="56">
        <v>5</v>
      </c>
      <c r="M4" s="56">
        <v>5</v>
      </c>
      <c r="N4" s="56">
        <v>5</v>
      </c>
      <c r="O4" s="56">
        <v>4</v>
      </c>
      <c r="P4" s="56">
        <v>3</v>
      </c>
      <c r="Q4" s="56">
        <v>3</v>
      </c>
      <c r="R4" s="57"/>
      <c r="S4" s="57"/>
      <c r="T4" s="56">
        <v>5</v>
      </c>
      <c r="U4" s="56">
        <v>4</v>
      </c>
      <c r="V4" s="56">
        <v>1</v>
      </c>
      <c r="W4" s="56">
        <v>1</v>
      </c>
      <c r="X4" s="58"/>
      <c r="Y4" s="59">
        <f>SUMPRODUCT(D2:W2,D4:W4)/5</f>
        <v>0.77636363636363648</v>
      </c>
      <c r="Z4" s="60">
        <f t="shared" ref="Z4:Z8" si="0">Y4*5</f>
        <v>3.8818181818181823</v>
      </c>
      <c r="AA4" s="61">
        <f t="shared" ref="AA4:AA8" si="1">MIN(ROUND(Y4*20,2),20)</f>
        <v>15.53</v>
      </c>
      <c r="AB4" s="62"/>
      <c r="AC4" s="63"/>
    </row>
    <row r="5" spans="1:29" customFormat="1" ht="19.05" customHeight="1" x14ac:dyDescent="0.3">
      <c r="A5" s="84"/>
      <c r="B5" s="84"/>
      <c r="C5" s="55">
        <v>1221316</v>
      </c>
      <c r="D5" s="56">
        <v>4</v>
      </c>
      <c r="E5" s="57"/>
      <c r="F5" s="56">
        <v>4</v>
      </c>
      <c r="G5" s="56">
        <v>4</v>
      </c>
      <c r="H5" s="57"/>
      <c r="I5" s="57"/>
      <c r="J5" s="57"/>
      <c r="K5" s="56">
        <v>4</v>
      </c>
      <c r="L5" s="56">
        <v>5</v>
      </c>
      <c r="M5" s="56">
        <v>5</v>
      </c>
      <c r="N5" s="56">
        <v>5</v>
      </c>
      <c r="O5" s="56">
        <v>4</v>
      </c>
      <c r="P5" s="56">
        <v>3</v>
      </c>
      <c r="Q5" s="56">
        <v>3</v>
      </c>
      <c r="R5" s="57"/>
      <c r="S5" s="57"/>
      <c r="T5" s="56">
        <v>5</v>
      </c>
      <c r="U5" s="56">
        <v>5</v>
      </c>
      <c r="V5" s="56">
        <v>5</v>
      </c>
      <c r="W5" s="56">
        <v>3</v>
      </c>
      <c r="X5" s="58"/>
      <c r="Y5" s="59">
        <f>SUMPRODUCT(D2:W2,D5:W5)/5</f>
        <v>0.8600000000000001</v>
      </c>
      <c r="Z5" s="60">
        <f t="shared" si="0"/>
        <v>4.3000000000000007</v>
      </c>
      <c r="AA5" s="61">
        <f t="shared" si="1"/>
        <v>17.2</v>
      </c>
      <c r="AB5" s="62"/>
      <c r="AC5" s="63"/>
    </row>
    <row r="6" spans="1:29" customFormat="1" ht="19.05" customHeight="1" x14ac:dyDescent="0.3">
      <c r="A6" s="84"/>
      <c r="B6" s="84"/>
      <c r="C6" s="55" t="s">
        <v>63</v>
      </c>
      <c r="D6" s="56">
        <v>4</v>
      </c>
      <c r="E6" s="57"/>
      <c r="F6" s="56">
        <v>4</v>
      </c>
      <c r="G6" s="56">
        <v>4</v>
      </c>
      <c r="H6" s="57"/>
      <c r="I6" s="57"/>
      <c r="J6" s="57"/>
      <c r="K6" s="56">
        <v>4</v>
      </c>
      <c r="L6" s="56">
        <v>5</v>
      </c>
      <c r="M6" s="56">
        <v>5</v>
      </c>
      <c r="N6" s="56">
        <v>5</v>
      </c>
      <c r="O6" s="56">
        <v>4</v>
      </c>
      <c r="P6" s="56">
        <v>3</v>
      </c>
      <c r="Q6" s="56">
        <v>3</v>
      </c>
      <c r="R6" s="57"/>
      <c r="S6" s="57"/>
      <c r="T6" s="56">
        <v>5</v>
      </c>
      <c r="U6" s="56">
        <v>5</v>
      </c>
      <c r="V6" s="56">
        <v>5</v>
      </c>
      <c r="W6" s="56">
        <v>3</v>
      </c>
      <c r="X6" s="58"/>
      <c r="Y6" s="59">
        <f>SUMPRODUCT(D2:W2,D6:W6)/5</f>
        <v>0.8600000000000001</v>
      </c>
      <c r="Z6" s="60">
        <f t="shared" si="0"/>
        <v>4.3000000000000007</v>
      </c>
      <c r="AA6" s="61">
        <f t="shared" si="1"/>
        <v>17.2</v>
      </c>
      <c r="AB6" s="62"/>
      <c r="AC6" s="63"/>
    </row>
    <row r="7" spans="1:29" customFormat="1" ht="19.05" customHeight="1" x14ac:dyDescent="0.3">
      <c r="A7" s="84"/>
      <c r="B7" s="84"/>
      <c r="C7" s="55">
        <v>1220766</v>
      </c>
      <c r="D7" s="56">
        <v>4</v>
      </c>
      <c r="E7" s="57"/>
      <c r="F7" s="56">
        <v>4</v>
      </c>
      <c r="G7" s="56">
        <v>4</v>
      </c>
      <c r="H7" s="57"/>
      <c r="I7" s="57"/>
      <c r="J7" s="57"/>
      <c r="K7" s="56">
        <v>4</v>
      </c>
      <c r="L7" s="56">
        <v>5</v>
      </c>
      <c r="M7" s="56">
        <v>5</v>
      </c>
      <c r="N7" s="56">
        <v>5</v>
      </c>
      <c r="O7" s="56">
        <v>4</v>
      </c>
      <c r="P7" s="56">
        <v>3</v>
      </c>
      <c r="Q7" s="56">
        <v>3</v>
      </c>
      <c r="R7" s="57"/>
      <c r="S7" s="57"/>
      <c r="T7" s="56">
        <v>5</v>
      </c>
      <c r="U7" s="56">
        <v>5</v>
      </c>
      <c r="V7" s="56">
        <v>5</v>
      </c>
      <c r="W7" s="56">
        <v>3</v>
      </c>
      <c r="X7" s="58"/>
      <c r="Y7" s="59">
        <f>SUMPRODUCT(D2:W2,D7:W7)/5</f>
        <v>0.8600000000000001</v>
      </c>
      <c r="Z7" s="60">
        <f t="shared" si="0"/>
        <v>4.3000000000000007</v>
      </c>
      <c r="AA7" s="61">
        <f t="shared" si="1"/>
        <v>17.2</v>
      </c>
      <c r="AB7" s="62"/>
      <c r="AC7" s="63"/>
    </row>
    <row r="8" spans="1:29" customFormat="1" ht="19.05" customHeight="1" thickBot="1" x14ac:dyDescent="0.35">
      <c r="A8" s="85"/>
      <c r="B8" s="85"/>
      <c r="C8" s="64"/>
      <c r="D8" s="65"/>
      <c r="E8" s="66"/>
      <c r="F8" s="65"/>
      <c r="G8" s="65"/>
      <c r="H8" s="66"/>
      <c r="I8" s="66"/>
      <c r="J8" s="66"/>
      <c r="K8" s="65"/>
      <c r="L8" s="65"/>
      <c r="M8" s="65"/>
      <c r="N8" s="65"/>
      <c r="O8" s="65"/>
      <c r="P8" s="65"/>
      <c r="Q8" s="65"/>
      <c r="R8" s="66"/>
      <c r="S8" s="66"/>
      <c r="T8" s="65"/>
      <c r="U8" s="65"/>
      <c r="V8" s="65"/>
      <c r="W8" s="65"/>
      <c r="X8" s="67"/>
      <c r="Y8" s="68">
        <f>SUMPRODUCT(D2:W2,D8:W8)/5</f>
        <v>0</v>
      </c>
      <c r="Z8" s="69">
        <f t="shared" si="0"/>
        <v>0</v>
      </c>
      <c r="AA8" s="70">
        <f t="shared" si="1"/>
        <v>0</v>
      </c>
      <c r="AB8" s="71"/>
      <c r="AC8" s="72"/>
    </row>
    <row r="10" spans="1:29" ht="31.2" x14ac:dyDescent="0.6">
      <c r="A10" s="3" t="s">
        <v>1</v>
      </c>
      <c r="B10"/>
      <c r="C10"/>
      <c r="D10"/>
      <c r="E10"/>
      <c r="F10"/>
      <c r="G10"/>
    </row>
    <row r="11" spans="1:29" ht="18" x14ac:dyDescent="0.3">
      <c r="A11" s="5" t="s">
        <v>61</v>
      </c>
      <c r="B11" s="5"/>
      <c r="C11" s="5"/>
      <c r="D11" s="5"/>
      <c r="E11" s="4"/>
      <c r="F11" s="4"/>
      <c r="G11" s="4"/>
    </row>
    <row r="12" spans="1:29" ht="18" x14ac:dyDescent="0.3">
      <c r="A12" s="6" t="s">
        <v>62</v>
      </c>
      <c r="B12" s="5"/>
      <c r="C12" s="5"/>
      <c r="D12" s="5"/>
      <c r="E12" s="4"/>
      <c r="F12" s="4"/>
      <c r="G12" s="4"/>
    </row>
    <row r="13" spans="1:29" ht="18" x14ac:dyDescent="0.3">
      <c r="A13" s="5">
        <v>0</v>
      </c>
      <c r="B13" s="5" t="s">
        <v>6</v>
      </c>
      <c r="C13" s="5"/>
      <c r="D13" s="5"/>
      <c r="E13" s="4"/>
      <c r="F13" s="4"/>
      <c r="G13" s="4"/>
    </row>
    <row r="14" spans="1:29" ht="18" x14ac:dyDescent="0.3">
      <c r="A14" s="5">
        <v>1</v>
      </c>
      <c r="B14" s="5" t="s">
        <v>7</v>
      </c>
      <c r="C14" s="5"/>
      <c r="D14" s="5"/>
      <c r="E14" s="4"/>
      <c r="F14" s="4"/>
      <c r="G14" s="4"/>
    </row>
    <row r="15" spans="1:29" ht="18" x14ac:dyDescent="0.3">
      <c r="A15" s="5">
        <v>2</v>
      </c>
      <c r="B15" s="5" t="s">
        <v>8</v>
      </c>
      <c r="C15" s="5"/>
      <c r="D15" s="5"/>
      <c r="E15" s="4"/>
      <c r="F15" s="4"/>
      <c r="G15" s="4"/>
    </row>
    <row r="16" spans="1:29" ht="18" x14ac:dyDescent="0.3">
      <c r="A16" s="5">
        <v>3</v>
      </c>
      <c r="B16" s="5" t="s">
        <v>9</v>
      </c>
      <c r="C16" s="5"/>
      <c r="D16" s="5"/>
      <c r="E16" s="4"/>
      <c r="F16" s="4"/>
      <c r="G16" s="4"/>
    </row>
    <row r="17" spans="1:7" ht="18" x14ac:dyDescent="0.3">
      <c r="A17" s="5">
        <v>4</v>
      </c>
      <c r="B17" s="5" t="s">
        <v>10</v>
      </c>
      <c r="C17" s="5"/>
      <c r="D17" s="5"/>
      <c r="E17" s="4"/>
      <c r="F17" s="4"/>
      <c r="G17" s="4"/>
    </row>
    <row r="18" spans="1:7" ht="18" x14ac:dyDescent="0.3">
      <c r="A18" s="5">
        <v>5</v>
      </c>
      <c r="B18" s="5" t="s">
        <v>11</v>
      </c>
      <c r="C18" s="5"/>
      <c r="D18" s="5"/>
      <c r="E18" s="4"/>
      <c r="F18" s="4"/>
      <c r="G18" s="4"/>
    </row>
  </sheetData>
  <mergeCells count="2">
    <mergeCell ref="A3:A8"/>
    <mergeCell ref="B3:B8"/>
  </mergeCells>
  <dataValidations count="1">
    <dataValidation type="decimal" allowBlank="1" showErrorMessage="1" errorTitle="Erro de Avaliação" error="A avaliação deve ser realizada na escala de 0 (zero) a 5 (cinco). _x000a_Pode usar valores com casas decimais (e.g. &quot;3.5&quot;)." sqref="D3:W8" xr:uid="{C754551C-6A11-1345-A143-A234B25D1B06}">
      <formula1>0</formula1>
      <formula2>5</formula2>
    </dataValidation>
  </dataValidation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18F131359BB48BCDE011E677140C8" ma:contentTypeVersion="10" ma:contentTypeDescription="Create a new document." ma:contentTypeScope="" ma:versionID="7c575d82af674a11f8850f3227e50b0b">
  <xsd:schema xmlns:xsd="http://www.w3.org/2001/XMLSchema" xmlns:xs="http://www.w3.org/2001/XMLSchema" xmlns:p="http://schemas.microsoft.com/office/2006/metadata/properties" xmlns:ns2="40f68083-8b1e-401a-aff0-261d16eabb01" xmlns:ns3="6fb2d6cf-5937-415c-8e29-0a2ba0894026" targetNamespace="http://schemas.microsoft.com/office/2006/metadata/properties" ma:root="true" ma:fieldsID="ee7e4bd6e2ea6e83e9fae13acd7478ae" ns2:_="" ns3:_="">
    <xsd:import namespace="40f68083-8b1e-401a-aff0-261d16eabb01"/>
    <xsd:import namespace="6fb2d6cf-5937-415c-8e29-0a2ba08940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68083-8b1e-401a-aff0-261d16eab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b2d6cf-5937-415c-8e29-0a2ba089402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ab47580-82a8-402d-a5b6-21fae239170c}" ma:internalName="TaxCatchAll" ma:showField="CatchAllData" ma:web="6fb2d6cf-5937-415c-8e29-0a2ba08940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fb2d6cf-5937-415c-8e29-0a2ba0894026" xsi:nil="true"/>
    <lcf76f155ced4ddcb4097134ff3c332f xmlns="40f68083-8b1e-401a-aff0-261d16eabb0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00E29BA-14B8-49D6-A6F7-C9CFB2D16C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DAA54B-90F9-4C2D-87EC-856BE0A86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f68083-8b1e-401a-aff0-261d16eabb01"/>
    <ds:schemaRef ds:uri="6fb2d6cf-5937-415c-8e29-0a2ba08940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1D9D0E-7056-4E72-BBA7-B7F29F987FA7}">
  <ds:schemaRefs>
    <ds:schemaRef ds:uri="40f68083-8b1e-401a-aff0-261d16eabb01"/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fb2d6cf-5937-415c-8e29-0a2ba089402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Sprint B - Self-Assessment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Bettencourt</dc:creator>
  <cp:lastModifiedBy>Utilizador</cp:lastModifiedBy>
  <dcterms:created xsi:type="dcterms:W3CDTF">2023-04-25T19:53:46Z</dcterms:created>
  <dcterms:modified xsi:type="dcterms:W3CDTF">2023-04-28T22:58:54Z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0x010100C8B18F131359BB48BCDE011E677140C8</vt:lpwstr>
  </property>
  <property fmtid="{D5CDD505-2E9C-101B-9397-08002B2CF9AE}" pid="3" name="MediaServiceImageTags">
    <vt:lpwstr/>
  </property>
</Properties>
</file>