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9d716145efa8b/Ambiente de Trabalho/"/>
    </mc:Choice>
  </mc:AlternateContent>
  <xr:revisionPtr revIDLastSave="0" documentId="8_{6B4113B3-6D89-416F-85F4-5A018DFF4736}" xr6:coauthVersionLast="36" xr6:coauthVersionMax="36" xr10:uidLastSave="{00000000-0000-0000-0000-000000000000}"/>
  <bookViews>
    <workbookView xWindow="0" yWindow="0" windowWidth="23040" windowHeight="8940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<sst xmlns="http://schemas.openxmlformats.org/spreadsheetml/2006/main" count="78" uniqueCount="63">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</sst>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3" workbookViewId="0">
      <selection activeCell="H24" sqref="H24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>
        <v>39</v>
      </c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6.05" customHeight="1" thickBot="1" x14ac:dyDescent="0.3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05" customHeight="1" thickBot="1" x14ac:dyDescent="0.35">
      <c r="B19" s="2"/>
      <c r="C19" s="2"/>
      <c r="D19" s="13">
        <f>C20</f>
        <v>1220813</v>
      </c>
      <c r="E19" s="14">
        <f>C21</f>
        <v>1220812</v>
      </c>
      <c r="F19" s="14">
        <f>C22</f>
        <v>1221316</v>
      </c>
      <c r="G19" s="14">
        <f>C23</f>
        <v>1220852</v>
      </c>
      <c r="H19" s="14">
        <f>C24</f>
        <v>1220766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80" t="s">
        <v>17</v>
      </c>
      <c r="C20" s="16">
        <v>1220813</v>
      </c>
      <c r="D20" s="17">
        <v>4</v>
      </c>
      <c r="E20" s="18">
        <v>4</v>
      </c>
      <c r="F20" s="19">
        <v>4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.2" thickBot="1" x14ac:dyDescent="0.35">
      <c r="B21" s="81"/>
      <c r="C21" s="21">
        <v>1220812</v>
      </c>
      <c r="D21" s="22">
        <v>4</v>
      </c>
      <c r="E21" s="17">
        <v>4</v>
      </c>
      <c r="F21" s="23">
        <v>4</v>
      </c>
      <c r="G21" s="21">
        <v>4</v>
      </c>
      <c r="H21" s="21">
        <v>4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</v>
      </c>
    </row>
    <row r="22" spans="2:20" ht="16.2" thickBot="1" x14ac:dyDescent="0.35">
      <c r="B22" s="81"/>
      <c r="C22" s="21">
        <v>1221316</v>
      </c>
      <c r="D22" s="21">
        <v>4</v>
      </c>
      <c r="E22" s="22">
        <v>4</v>
      </c>
      <c r="F22" s="17">
        <v>4</v>
      </c>
      <c r="G22" s="23">
        <v>4</v>
      </c>
      <c r="H22" s="21">
        <v>4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</v>
      </c>
    </row>
    <row r="23" spans="2:20" ht="16.2" thickBot="1" x14ac:dyDescent="0.35">
      <c r="B23" s="81"/>
      <c r="C23" s="21">
        <v>1220852</v>
      </c>
      <c r="D23" s="21">
        <v>4</v>
      </c>
      <c r="E23" s="21">
        <v>4</v>
      </c>
      <c r="F23" s="22">
        <v>4</v>
      </c>
      <c r="G23" s="17">
        <v>4</v>
      </c>
      <c r="H23" s="23"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</v>
      </c>
    </row>
    <row r="24" spans="2:20" ht="16.2" thickBot="1" x14ac:dyDescent="0.35">
      <c r="B24" s="81"/>
      <c r="C24" s="21">
        <v>1220766</v>
      </c>
      <c r="D24" s="21">
        <v>4</v>
      </c>
      <c r="E24" s="21">
        <v>4</v>
      </c>
      <c r="F24" s="21">
        <v>4</v>
      </c>
      <c r="G24" s="22">
        <v>4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 t="shared" si="0"/>
        <v>4</v>
      </c>
    </row>
    <row r="25" spans="2:20" ht="16.2" thickBot="1" x14ac:dyDescent="0.3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4</v>
      </c>
      <c r="E35" s="31">
        <f t="shared" ref="E35:R35" si="1">AVERAGE(E20:E34)</f>
        <v>4</v>
      </c>
      <c r="F35" s="31">
        <f t="shared" si="1"/>
        <v>4</v>
      </c>
      <c r="G35" s="31">
        <f t="shared" si="1"/>
        <v>4</v>
      </c>
      <c r="H35" s="31">
        <f t="shared" si="1"/>
        <v>4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zoomScale="90" zoomScaleNormal="70" workbookViewId="0">
      <selection activeCell="C6" sqref="C6"/>
    </sheetView>
  </sheetViews>
  <sheetFormatPr defaultColWidth="11" defaultRowHeight="15.6" x14ac:dyDescent="0.3"/>
  <cols>
    <col min="1" max="3" width="11" style="73"/>
    <col min="4" max="23" width="7.19921875" style="74" customWidth="1"/>
    <col min="24" max="24" width="11" style="74"/>
    <col min="25" max="26" width="11" style="73"/>
    <col min="27" max="27" width="11" style="75"/>
    <col min="28" max="28" width="13.19921875" style="74" bestFit="1" customWidth="1"/>
    <col min="29" max="29" width="35" style="74" customWidth="1"/>
    <col min="30" max="16384" width="11" style="74"/>
  </cols>
  <sheetData>
    <row r="1" spans="1:29" s="40" customFormat="1" ht="343.95" customHeight="1" x14ac:dyDescent="0.3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05" customHeight="1" thickBot="1" x14ac:dyDescent="0.35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05" customHeight="1" x14ac:dyDescent="0.3">
      <c r="A3" s="83" t="s">
        <v>60</v>
      </c>
      <c r="B3" s="83">
        <f>'Group and Self Assessment'!B14</f>
        <v>39</v>
      </c>
      <c r="C3" s="46">
        <v>1220813</v>
      </c>
      <c r="D3" s="47">
        <v>4</v>
      </c>
      <c r="E3" s="48"/>
      <c r="F3" s="47">
        <v>4</v>
      </c>
      <c r="G3" s="47">
        <v>4</v>
      </c>
      <c r="H3" s="48"/>
      <c r="I3" s="48"/>
      <c r="J3" s="48"/>
      <c r="K3" s="47">
        <v>4</v>
      </c>
      <c r="L3" s="47">
        <v>5</v>
      </c>
      <c r="M3" s="47">
        <v>5</v>
      </c>
      <c r="N3" s="47">
        <v>5</v>
      </c>
      <c r="O3" s="47">
        <v>4</v>
      </c>
      <c r="P3" s="47">
        <v>3</v>
      </c>
      <c r="Q3" s="47">
        <v>3</v>
      </c>
      <c r="R3" s="48"/>
      <c r="S3" s="48"/>
      <c r="T3" s="47">
        <v>5</v>
      </c>
      <c r="U3" s="47">
        <v>5</v>
      </c>
      <c r="V3" s="47">
        <v>5</v>
      </c>
      <c r="W3" s="47">
        <v>3</v>
      </c>
      <c r="X3" s="49"/>
      <c r="Y3" s="50">
        <f>SUMPRODUCT(D2:W2,D3:W3)/5</f>
        <v>0.8600000000000001</v>
      </c>
      <c r="Z3" s="51">
        <f>Y3*5</f>
        <v>4.3000000000000007</v>
      </c>
      <c r="AA3" s="52">
        <f>MIN(ROUND(Y3*20,2),20)</f>
        <v>17.2</v>
      </c>
      <c r="AB3" s="53"/>
      <c r="AC3" s="54"/>
    </row>
    <row r="4" spans="1:29" customFormat="1" ht="19.05" customHeight="1" x14ac:dyDescent="0.3">
      <c r="A4" s="84"/>
      <c r="B4" s="84"/>
      <c r="C4" s="55">
        <v>1220812</v>
      </c>
      <c r="D4" s="56">
        <v>4</v>
      </c>
      <c r="E4" s="57"/>
      <c r="F4" s="56">
        <v>4</v>
      </c>
      <c r="G4" s="56">
        <v>4</v>
      </c>
      <c r="H4" s="57"/>
      <c r="I4" s="57"/>
      <c r="J4" s="57"/>
      <c r="K4" s="56">
        <v>4</v>
      </c>
      <c r="L4" s="56">
        <v>5</v>
      </c>
      <c r="M4" s="56">
        <v>5</v>
      </c>
      <c r="N4" s="56">
        <v>5</v>
      </c>
      <c r="O4" s="56">
        <v>4</v>
      </c>
      <c r="P4" s="56">
        <v>3</v>
      </c>
      <c r="Q4" s="56">
        <v>3</v>
      </c>
      <c r="R4" s="57"/>
      <c r="S4" s="57"/>
      <c r="T4" s="56">
        <v>5</v>
      </c>
      <c r="U4" s="56">
        <v>4</v>
      </c>
      <c r="V4" s="56">
        <v>1</v>
      </c>
      <c r="W4" s="56">
        <v>1</v>
      </c>
      <c r="X4" s="58"/>
      <c r="Y4" s="59">
        <f>SUMPRODUCT(D2:W2,D4:W4)/5</f>
        <v>0.77636363636363648</v>
      </c>
      <c r="Z4" s="60">
        <f t="shared" ref="Z4:Z8" si="0">Y4*5</f>
        <v>3.8818181818181823</v>
      </c>
      <c r="AA4" s="61">
        <f t="shared" ref="AA4:AA8" si="1">MIN(ROUND(Y4*20,2),20)</f>
        <v>15.53</v>
      </c>
      <c r="AB4" s="62"/>
      <c r="AC4" s="63"/>
    </row>
    <row r="5" spans="1:29" customFormat="1" ht="19.05" customHeight="1" x14ac:dyDescent="0.3">
      <c r="A5" s="84"/>
      <c r="B5" s="84"/>
      <c r="C5" s="55">
        <v>1221316</v>
      </c>
      <c r="D5" s="56">
        <v>4</v>
      </c>
      <c r="E5" s="57"/>
      <c r="F5" s="56">
        <v>4</v>
      </c>
      <c r="G5" s="56">
        <v>4</v>
      </c>
      <c r="H5" s="57"/>
      <c r="I5" s="57"/>
      <c r="J5" s="57"/>
      <c r="K5" s="56">
        <v>4</v>
      </c>
      <c r="L5" s="56">
        <v>5</v>
      </c>
      <c r="M5" s="56">
        <v>5</v>
      </c>
      <c r="N5" s="56">
        <v>5</v>
      </c>
      <c r="O5" s="56">
        <v>4</v>
      </c>
      <c r="P5" s="56">
        <v>3</v>
      </c>
      <c r="Q5" s="56">
        <v>3</v>
      </c>
      <c r="R5" s="57"/>
      <c r="S5" s="57"/>
      <c r="T5" s="56">
        <v>5</v>
      </c>
      <c r="U5" s="56">
        <v>5</v>
      </c>
      <c r="V5" s="56">
        <v>5</v>
      </c>
      <c r="W5" s="56">
        <v>3</v>
      </c>
      <c r="X5" s="58"/>
      <c r="Y5" s="59">
        <f>SUMPRODUCT(D2:W2,D5:W5)/5</f>
        <v>0.8600000000000001</v>
      </c>
      <c r="Z5" s="60">
        <f t="shared" si="0"/>
        <v>4.3000000000000007</v>
      </c>
      <c r="AA5" s="61">
        <f t="shared" si="1"/>
        <v>17.2</v>
      </c>
      <c r="AB5" s="62"/>
      <c r="AC5" s="63"/>
    </row>
    <row r="6" spans="1:29" customFormat="1" ht="19.05" customHeight="1" x14ac:dyDescent="0.3">
      <c r="A6" s="84"/>
      <c r="B6" s="84"/>
      <c r="C6" s="55">
        <v>1220852</v>
      </c>
      <c r="D6" s="56">
        <v>4</v>
      </c>
      <c r="E6" s="57"/>
      <c r="F6" s="56">
        <v>4</v>
      </c>
      <c r="G6" s="56">
        <v>4</v>
      </c>
      <c r="H6" s="57"/>
      <c r="I6" s="57"/>
      <c r="J6" s="57"/>
      <c r="K6" s="56">
        <v>4</v>
      </c>
      <c r="L6" s="56">
        <v>5</v>
      </c>
      <c r="M6" s="56">
        <v>5</v>
      </c>
      <c r="N6" s="56">
        <v>5</v>
      </c>
      <c r="O6" s="56">
        <v>4</v>
      </c>
      <c r="P6" s="56">
        <v>3</v>
      </c>
      <c r="Q6" s="56">
        <v>3</v>
      </c>
      <c r="R6" s="57"/>
      <c r="S6" s="57"/>
      <c r="T6" s="56">
        <v>5</v>
      </c>
      <c r="U6" s="56">
        <v>5</v>
      </c>
      <c r="V6" s="56">
        <v>5</v>
      </c>
      <c r="W6" s="56">
        <v>3</v>
      </c>
      <c r="X6" s="58"/>
      <c r="Y6" s="59">
        <f>SUMPRODUCT(D2:W2,D6:W6)/5</f>
        <v>0.8600000000000001</v>
      </c>
      <c r="Z6" s="60">
        <f t="shared" si="0"/>
        <v>4.3000000000000007</v>
      </c>
      <c r="AA6" s="61">
        <f t="shared" si="1"/>
        <v>17.2</v>
      </c>
      <c r="AB6" s="62"/>
      <c r="AC6" s="63"/>
    </row>
    <row r="7" spans="1:29" customFormat="1" ht="19.05" customHeight="1" x14ac:dyDescent="0.3">
      <c r="A7" s="84"/>
      <c r="B7" s="84"/>
      <c r="C7" s="55">
        <v>1220766</v>
      </c>
      <c r="D7" s="56">
        <v>4</v>
      </c>
      <c r="E7" s="57"/>
      <c r="F7" s="56">
        <v>4</v>
      </c>
      <c r="G7" s="56">
        <v>4</v>
      </c>
      <c r="H7" s="57"/>
      <c r="I7" s="57"/>
      <c r="J7" s="57"/>
      <c r="K7" s="56">
        <v>4</v>
      </c>
      <c r="L7" s="56">
        <v>5</v>
      </c>
      <c r="M7" s="56">
        <v>5</v>
      </c>
      <c r="N7" s="56">
        <v>5</v>
      </c>
      <c r="O7" s="56">
        <v>4</v>
      </c>
      <c r="P7" s="56">
        <v>3</v>
      </c>
      <c r="Q7" s="56">
        <v>3</v>
      </c>
      <c r="R7" s="57"/>
      <c r="S7" s="57"/>
      <c r="T7" s="56">
        <v>5</v>
      </c>
      <c r="U7" s="56">
        <v>5</v>
      </c>
      <c r="V7" s="56">
        <v>5</v>
      </c>
      <c r="W7" s="56">
        <v>3</v>
      </c>
      <c r="X7" s="58"/>
      <c r="Y7" s="59">
        <f>SUMPRODUCT(D2:W2,D7:W7)/5</f>
        <v>0.8600000000000001</v>
      </c>
      <c r="Z7" s="60">
        <f t="shared" si="0"/>
        <v>4.3000000000000007</v>
      </c>
      <c r="AA7" s="61">
        <f t="shared" si="1"/>
        <v>17.2</v>
      </c>
      <c r="AB7" s="62"/>
      <c r="AC7" s="63"/>
    </row>
    <row r="8" spans="1:29" customFormat="1" ht="19.05" customHeight="1" thickBot="1" x14ac:dyDescent="0.3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61</v>
      </c>
      <c r="B11" s="5"/>
      <c r="C11" s="5"/>
      <c r="D11" s="5"/>
      <c r="E11" s="4"/>
      <c r="F11" s="4"/>
      <c r="G11" s="4"/>
    </row>
    <row r="12" spans="1:29" ht="18" x14ac:dyDescent="0.3">
      <c r="A12" s="6" t="s">
        <v>62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Utilizador</cp:lastModifiedBy>
  <dcterms:created xsi:type="dcterms:W3CDTF">2023-04-25T19:53:46Z</dcterms:created>
  <dcterms:modified xsi:type="dcterms:W3CDTF">2023-05-01T11:42:48Z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