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7AF9C62-E998-4E14-905E-E06581484512}" xr6:coauthVersionLast="41" xr6:coauthVersionMax="41" xr10:uidLastSave="{00000000-0000-0000-0000-000000000000}"/>
  <bookViews>
    <workbookView xWindow="3690" yWindow="28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H16" i="1" l="1"/>
  <c r="G16" i="1"/>
  <c r="F16" i="1"/>
  <c r="E16" i="1"/>
  <c r="C16" i="1"/>
  <c r="H15" i="1"/>
  <c r="G15" i="1"/>
  <c r="F15" i="1"/>
  <c r="E15" i="1"/>
  <c r="C15" i="1"/>
  <c r="H14" i="1"/>
  <c r="G14" i="1"/>
  <c r="F14" i="1"/>
  <c r="E14" i="1"/>
  <c r="C14" i="1"/>
  <c r="H13" i="1"/>
  <c r="G13" i="1"/>
  <c r="C13" i="1"/>
  <c r="G12" i="1"/>
  <c r="F12" i="1"/>
  <c r="E12" i="1"/>
  <c r="C12" i="1"/>
  <c r="H11" i="1"/>
  <c r="G11" i="1"/>
  <c r="F11" i="1"/>
  <c r="E11" i="1"/>
  <c r="C11" i="1"/>
  <c r="H10" i="1"/>
  <c r="G10" i="1"/>
  <c r="F10" i="1"/>
  <c r="E10" i="1"/>
  <c r="C10" i="1"/>
  <c r="H9" i="1"/>
  <c r="G9" i="1"/>
  <c r="F9" i="1"/>
  <c r="E9" i="1"/>
  <c r="C9" i="1"/>
  <c r="H8" i="1"/>
  <c r="G8" i="1"/>
  <c r="F8" i="1"/>
  <c r="E8" i="1"/>
  <c r="C8" i="1"/>
  <c r="H7" i="1"/>
  <c r="G7" i="1"/>
  <c r="F7" i="1"/>
  <c r="E7" i="1"/>
  <c r="C7" i="1"/>
  <c r="H6" i="1"/>
  <c r="F6" i="1"/>
  <c r="C6" i="1"/>
  <c r="H5" i="1"/>
  <c r="G5" i="1"/>
  <c r="F5" i="1"/>
  <c r="E5" i="1"/>
  <c r="C5" i="1"/>
  <c r="H4" i="1"/>
  <c r="G4" i="1"/>
  <c r="F4" i="1"/>
  <c r="F13" i="1" s="1"/>
  <c r="E4" i="1"/>
  <c r="C4" i="1"/>
  <c r="H3" i="1"/>
  <c r="G3" i="1"/>
  <c r="F3" i="1"/>
  <c r="E3" i="1"/>
  <c r="C3" i="1"/>
</calcChain>
</file>

<file path=xl/sharedStrings.xml><?xml version="1.0" encoding="utf-8"?>
<sst xmlns="http://schemas.openxmlformats.org/spreadsheetml/2006/main" count="23" uniqueCount="23">
  <si>
    <t>ID</t>
    <phoneticPr fontId="2" type="noConversion"/>
  </si>
  <si>
    <t>基础怪</t>
  </si>
  <si>
    <t>近战怪</t>
    <phoneticPr fontId="2" type="noConversion"/>
  </si>
  <si>
    <t>弓箭手</t>
  </si>
  <si>
    <t>迅猛怪</t>
  </si>
  <si>
    <t>爆炸怪</t>
  </si>
  <si>
    <t>巨怪</t>
  </si>
  <si>
    <t>治疗怪</t>
  </si>
  <si>
    <t>光环怪</t>
  </si>
  <si>
    <t>精英怪</t>
  </si>
  <si>
    <t>飞行怪</t>
  </si>
  <si>
    <t>分裂怪</t>
  </si>
  <si>
    <t>小分裂怪</t>
    <phoneticPr fontId="2" type="noConversion"/>
  </si>
  <si>
    <t>复仇怪</t>
  </si>
  <si>
    <t>坚韧怪</t>
  </si>
  <si>
    <t>瘟疫鸟</t>
  </si>
  <si>
    <t>Name</t>
    <phoneticPr fontId="2" type="noConversion"/>
  </si>
  <si>
    <t>HP</t>
    <phoneticPr fontId="2" type="noConversion"/>
  </si>
  <si>
    <t>Attack</t>
    <phoneticPr fontId="2" type="noConversion"/>
  </si>
  <si>
    <t>AttSpeed</t>
    <phoneticPr fontId="2" type="noConversion"/>
  </si>
  <si>
    <t>Speed</t>
    <phoneticPr fontId="2" type="noConversion"/>
  </si>
  <si>
    <t>AttDistance</t>
    <phoneticPr fontId="2" type="noConversion"/>
  </si>
  <si>
    <t>Money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</si>
</sst>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</cellXfs>
  <cellStyles count="2">
    <cellStyle name="60% - 着色 1" xfId="1" builtinId="3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K10" sqref="K10:K11"/>
    </sheetView>
  </sheetViews>
  <sheetFormatPr defaultRowHeight="14.25" x14ac:dyDescent="0.2"/>
  <cols>
    <col min="1" max="1" width="4.75" bestFit="1" customWidth="1"/>
    <col min="3" max="3" width="5.5" bestFit="1" customWidth="1"/>
    <col min="4" max="4" width="6.75" bestFit="1" customWidth="1"/>
    <col min="6" max="6" width="16.25" bestFit="1" customWidth="1"/>
    <col min="7" max="7" width="9.25" bestFit="1" customWidth="1"/>
    <col min="8" max="8" width="6.75" bestFit="1" customWidth="1"/>
    <col min="9" max="9" width="11" bestFit="1" customWidth="1"/>
    <col min="10" max="10" width="7.125" bestFit="1" customWidth="1"/>
    <col min="11" max="11" width="31.125" bestFit="1" customWidth="1"/>
  </cols>
  <sheetData>
    <row r="1" spans="1:8" ht="15.75" thickTop="1" thickBot="1" x14ac:dyDescent="0.25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</row>
    <row r="2" spans="1:8" ht="15" thickTop="1" x14ac:dyDescent="0.2">
      <c r="A2" s="1">
        <v>0</v>
      </c>
      <c r="B2" s="1" t="s">
        <v>1</v>
      </c>
      <c r="C2" s="5">
        <v>500</v>
      </c>
      <c r="D2" s="5">
        <v>10</v>
      </c>
      <c r="E2" s="3">
        <v>1</v>
      </c>
      <c r="F2" s="3">
        <v>1</v>
      </c>
      <c r="G2" s="3">
        <v>1</v>
      </c>
      <c r="H2" s="5">
        <v>40</v>
      </c>
    </row>
    <row r="3" spans="1:8" x14ac:dyDescent="0.2">
      <c r="A3" s="1">
        <v>1</v>
      </c>
      <c r="B3" s="1" t="s">
        <v>2</v>
      </c>
      <c r="C3" s="6">
        <f t="shared" ref="C3" si="0">1*C2</f>
        <v>500</v>
      </c>
      <c r="D3" s="6">
        <v>10</v>
      </c>
      <c r="E3" s="4">
        <f>1*$E$2</f>
        <v>1</v>
      </c>
      <c r="F3" s="4">
        <f>1*F2</f>
        <v>1</v>
      </c>
      <c r="G3" s="4">
        <f>1*G2</f>
        <v>1</v>
      </c>
      <c r="H3" s="6">
        <f>1*H2</f>
        <v>40</v>
      </c>
    </row>
    <row r="4" spans="1:8" x14ac:dyDescent="0.2">
      <c r="A4" s="1">
        <v>2</v>
      </c>
      <c r="B4" s="1" t="s">
        <v>3</v>
      </c>
      <c r="C4" s="6">
        <f>1*C2</f>
        <v>500</v>
      </c>
      <c r="D4" s="6">
        <v>12</v>
      </c>
      <c r="E4" s="4">
        <f>0.8*E2</f>
        <v>0.8</v>
      </c>
      <c r="F4" s="4">
        <f>1*F2</f>
        <v>1</v>
      </c>
      <c r="G4" s="4">
        <f>25*G2</f>
        <v>25</v>
      </c>
      <c r="H4" s="6">
        <f>INT(1.3*H2)</f>
        <v>52</v>
      </c>
    </row>
    <row r="5" spans="1:8" x14ac:dyDescent="0.2">
      <c r="A5" s="1">
        <v>3</v>
      </c>
      <c r="B5" s="1" t="s">
        <v>4</v>
      </c>
      <c r="C5" s="6">
        <f>0.6*C2</f>
        <v>300</v>
      </c>
      <c r="D5" s="6">
        <v>10</v>
      </c>
      <c r="E5" s="4">
        <f>1.5*E2</f>
        <v>1.5</v>
      </c>
      <c r="F5" s="4">
        <f>1.3*F2</f>
        <v>1.3</v>
      </c>
      <c r="G5" s="4">
        <f>7*G2</f>
        <v>7</v>
      </c>
      <c r="H5" s="6">
        <f>INT(0.8*H2)</f>
        <v>32</v>
      </c>
    </row>
    <row r="6" spans="1:8" x14ac:dyDescent="0.2">
      <c r="A6" s="1">
        <v>4</v>
      </c>
      <c r="B6" s="1" t="s">
        <v>5</v>
      </c>
      <c r="C6" s="6">
        <f>0.1*C2</f>
        <v>50</v>
      </c>
      <c r="D6" s="6">
        <v>0</v>
      </c>
      <c r="E6" s="3">
        <v>0</v>
      </c>
      <c r="F6" s="4">
        <f>2*F2</f>
        <v>2</v>
      </c>
      <c r="G6" s="3">
        <v>0</v>
      </c>
      <c r="H6" s="6">
        <f>INT(0.5*H2)</f>
        <v>20</v>
      </c>
    </row>
    <row r="7" spans="1:8" x14ac:dyDescent="0.2">
      <c r="A7" s="1">
        <v>5</v>
      </c>
      <c r="B7" s="1" t="s">
        <v>6</v>
      </c>
      <c r="C7" s="6">
        <f>3*C2</f>
        <v>1500</v>
      </c>
      <c r="D7" s="6">
        <v>20</v>
      </c>
      <c r="E7" s="4">
        <f>0.5*E2</f>
        <v>0.5</v>
      </c>
      <c r="F7" s="4">
        <f>0.5*F2</f>
        <v>0.5</v>
      </c>
      <c r="G7" s="4">
        <f>0.5*G2</f>
        <v>0.5</v>
      </c>
      <c r="H7" s="6">
        <f>INT(2.5*H2)</f>
        <v>100</v>
      </c>
    </row>
    <row r="8" spans="1:8" x14ac:dyDescent="0.2">
      <c r="A8" s="1">
        <v>6</v>
      </c>
      <c r="B8" s="1" t="s">
        <v>7</v>
      </c>
      <c r="C8" s="6">
        <f>1*C2</f>
        <v>500</v>
      </c>
      <c r="D8" s="6">
        <v>3</v>
      </c>
      <c r="E8" s="4">
        <f>0.5*E2</f>
        <v>0.5</v>
      </c>
      <c r="F8" s="4">
        <f>1*F2</f>
        <v>1</v>
      </c>
      <c r="G8" s="4">
        <f>5*G2</f>
        <v>5</v>
      </c>
      <c r="H8" s="6">
        <f>INT(1*H2)</f>
        <v>40</v>
      </c>
    </row>
    <row r="9" spans="1:8" x14ac:dyDescent="0.2">
      <c r="A9" s="1">
        <v>7</v>
      </c>
      <c r="B9" s="1" t="s">
        <v>8</v>
      </c>
      <c r="C9" s="6">
        <f>1*C2</f>
        <v>500</v>
      </c>
      <c r="D9" s="6">
        <v>8</v>
      </c>
      <c r="E9" s="4">
        <f>0.5*E2</f>
        <v>0.5</v>
      </c>
      <c r="F9" s="4">
        <f>1*F2</f>
        <v>1</v>
      </c>
      <c r="G9" s="4">
        <f>5*G2</f>
        <v>5</v>
      </c>
      <c r="H9" s="6">
        <f>1*H2</f>
        <v>40</v>
      </c>
    </row>
    <row r="10" spans="1:8" x14ac:dyDescent="0.2">
      <c r="A10" s="1">
        <v>8</v>
      </c>
      <c r="B10" s="1" t="s">
        <v>9</v>
      </c>
      <c r="C10" s="6">
        <f>10*C2</f>
        <v>5000</v>
      </c>
      <c r="D10" s="6">
        <v>15</v>
      </c>
      <c r="E10" s="4">
        <f>2*E2</f>
        <v>2</v>
      </c>
      <c r="F10" s="4">
        <f>1*F2</f>
        <v>1</v>
      </c>
      <c r="G10" s="4">
        <f>3*G2</f>
        <v>3</v>
      </c>
      <c r="H10" s="6">
        <f>INT(20*H2)</f>
        <v>800</v>
      </c>
    </row>
    <row r="11" spans="1:8" x14ac:dyDescent="0.2">
      <c r="A11" s="1">
        <v>9</v>
      </c>
      <c r="B11" s="1" t="s">
        <v>10</v>
      </c>
      <c r="C11" s="6">
        <f>0.35*C2</f>
        <v>175</v>
      </c>
      <c r="D11" s="6">
        <v>10</v>
      </c>
      <c r="E11" s="4">
        <f>1*E2</f>
        <v>1</v>
      </c>
      <c r="F11" s="4">
        <f>1*F2</f>
        <v>1</v>
      </c>
      <c r="G11" s="4">
        <f>10*G2</f>
        <v>10</v>
      </c>
      <c r="H11" s="6">
        <f>INT(1.5*H2)</f>
        <v>60</v>
      </c>
    </row>
    <row r="12" spans="1:8" x14ac:dyDescent="0.2">
      <c r="A12" s="1">
        <v>10</v>
      </c>
      <c r="B12" s="1" t="s">
        <v>11</v>
      </c>
      <c r="C12" s="6">
        <f>2*C2</f>
        <v>1000</v>
      </c>
      <c r="D12" s="6">
        <v>8</v>
      </c>
      <c r="E12" s="4">
        <f>0.8*E2</f>
        <v>0.8</v>
      </c>
      <c r="F12" s="4">
        <f>0.7*F2</f>
        <v>0.7</v>
      </c>
      <c r="G12" s="4">
        <f>1*G2</f>
        <v>1</v>
      </c>
      <c r="H12" s="5">
        <v>0</v>
      </c>
    </row>
    <row r="13" spans="1:8" x14ac:dyDescent="0.2">
      <c r="A13" s="1">
        <v>11</v>
      </c>
      <c r="B13" s="1" t="s">
        <v>12</v>
      </c>
      <c r="C13" s="6">
        <f>1*C4</f>
        <v>500</v>
      </c>
      <c r="D13" s="6">
        <v>4</v>
      </c>
      <c r="E13" s="4">
        <f>0.8*E2</f>
        <v>0.8</v>
      </c>
      <c r="F13" s="4">
        <f>0.7*F4</f>
        <v>0.7</v>
      </c>
      <c r="G13" s="4">
        <f>1*G2</f>
        <v>1</v>
      </c>
      <c r="H13" s="6">
        <f>INT(2.5*H2)</f>
        <v>100</v>
      </c>
    </row>
    <row r="14" spans="1:8" x14ac:dyDescent="0.2">
      <c r="A14" s="1">
        <v>12</v>
      </c>
      <c r="B14" s="1" t="s">
        <v>13</v>
      </c>
      <c r="C14" s="6">
        <f>0.2*C2</f>
        <v>100</v>
      </c>
      <c r="D14" s="6">
        <v>3</v>
      </c>
      <c r="E14" s="4">
        <f>2*E2</f>
        <v>2</v>
      </c>
      <c r="F14" s="4">
        <f>1*F2</f>
        <v>1</v>
      </c>
      <c r="G14" s="4">
        <f>1*G2</f>
        <v>1</v>
      </c>
      <c r="H14" s="6">
        <f>INT(4*H2)</f>
        <v>160</v>
      </c>
    </row>
    <row r="15" spans="1:8" x14ac:dyDescent="0.2">
      <c r="A15" s="1">
        <v>13</v>
      </c>
      <c r="B15" s="1" t="s">
        <v>14</v>
      </c>
      <c r="C15" s="6">
        <f>1.2*C2</f>
        <v>600</v>
      </c>
      <c r="D15" s="6">
        <v>8</v>
      </c>
      <c r="E15" s="4">
        <f>0.8*E2</f>
        <v>0.8</v>
      </c>
      <c r="F15" s="4">
        <f>1.2*F2</f>
        <v>1.2</v>
      </c>
      <c r="G15" s="4">
        <f>1*G2</f>
        <v>1</v>
      </c>
      <c r="H15" s="6">
        <f>INT(4*H2)</f>
        <v>160</v>
      </c>
    </row>
    <row r="16" spans="1:8" x14ac:dyDescent="0.2">
      <c r="A16" s="1">
        <v>14</v>
      </c>
      <c r="B16" s="1" t="s">
        <v>15</v>
      </c>
      <c r="C16" s="6">
        <f>0.3*C2</f>
        <v>150</v>
      </c>
      <c r="D16" s="6">
        <v>10</v>
      </c>
      <c r="E16" s="4">
        <f>1*E2</f>
        <v>1</v>
      </c>
      <c r="F16" s="4">
        <f>1*F2</f>
        <v>1</v>
      </c>
      <c r="G16" s="4">
        <f>10*G2</f>
        <v>10</v>
      </c>
      <c r="H16" s="6">
        <f>INT(3*H2)</f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2019-03-23T12:54:33Z</dcterms:modified>
</cp:coreProperties>
</file>