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566d95faa460c8a/GitHub/Labs/Photonics_Labs/7_sem/YAG Nd Solid Laser/"/>
    </mc:Choice>
  </mc:AlternateContent>
  <xr:revisionPtr revIDLastSave="161" documentId="8_{0F006DA9-BE23-4FDE-A38D-64CD42B91421}" xr6:coauthVersionLast="45" xr6:coauthVersionMax="45" xr10:uidLastSave="{B66CED5C-715C-4B97-8E34-2587BE73AF45}"/>
  <bookViews>
    <workbookView xWindow="-98" yWindow="-98" windowWidth="24496" windowHeight="15796" xr2:uid="{D0B4107E-54A2-452E-A259-26844CE2F1A9}"/>
  </bookViews>
  <sheets>
    <sheet name="Лист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19" i="2" l="1"/>
  <c r="Q2" i="2"/>
  <c r="C15" i="2"/>
  <c r="D15" i="2"/>
  <c r="E15" i="2"/>
  <c r="F15" i="2"/>
  <c r="G15" i="2"/>
  <c r="B15" i="2"/>
  <c r="C14" i="2"/>
  <c r="D14" i="2"/>
  <c r="E14" i="2"/>
  <c r="F14" i="2"/>
  <c r="G14" i="2"/>
  <c r="B14" i="2"/>
  <c r="C13" i="2"/>
  <c r="D13" i="2"/>
  <c r="E13" i="2"/>
  <c r="F13" i="2"/>
  <c r="G13" i="2"/>
  <c r="B13" i="2"/>
  <c r="B7" i="2"/>
  <c r="C7" i="2"/>
  <c r="D7" i="2"/>
  <c r="E7" i="2"/>
  <c r="F7" i="2"/>
  <c r="G7" i="2"/>
  <c r="H7" i="2"/>
  <c r="C6" i="2"/>
  <c r="E6" i="2"/>
  <c r="F6" i="2"/>
  <c r="G6" i="2"/>
  <c r="H6" i="2"/>
  <c r="C5" i="2"/>
  <c r="D5" i="2"/>
  <c r="D6" i="2" s="1"/>
  <c r="E5" i="2"/>
  <c r="F5" i="2"/>
  <c r="G5" i="2"/>
  <c r="H5" i="2"/>
  <c r="B5" i="2"/>
  <c r="B6" i="2" s="1"/>
</calcChain>
</file>

<file path=xl/sharedStrings.xml><?xml version="1.0" encoding="utf-8"?>
<sst xmlns="http://schemas.openxmlformats.org/spreadsheetml/2006/main" count="14" uniqueCount="10">
  <si>
    <t>Таблица 1</t>
  </si>
  <si>
    <t>E^Дж_накач</t>
  </si>
  <si>
    <t>Длительность импульса, мкс</t>
  </si>
  <si>
    <t>Мощность, Вт</t>
  </si>
  <si>
    <t>Напряжение, В</t>
  </si>
  <si>
    <t>Таблица 2</t>
  </si>
  <si>
    <t>Длительность импульса, нс</t>
  </si>
  <si>
    <t>Энергия одного импульса, Дж</t>
  </si>
  <si>
    <t>Пиковая мощность, МВт</t>
  </si>
  <si>
    <t>Пиковая мощность, ГВт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</si>
</sst>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12">
    <xf numFmtId="0" fontId="0" fillId="0" borderId="0" xfId="0"/>
    <xf numFmtId="0" fontId="1" fillId="0" borderId="0" xfId="1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2" xfId="0" applyBorder="1"/>
    <xf numFmtId="0" fontId="0" fillId="0" borderId="8" xfId="0" applyBorder="1"/>
    <xf numFmtId="0" fontId="0" fillId="0" borderId="9" xfId="0" applyBorder="1"/>
    <xf numFmtId="0" fontId="0" fillId="0" borderId="0" xfId="0" applyFill="1" applyBorder="1"/>
    <xf numFmtId="0" fontId="0" fillId="0" borderId="3" xfId="0" applyFill="1" applyBorder="1"/>
  </cellXfs>
  <cellStyles count="2">
    <cellStyle name="Заголовок 1" xfId="1" builtinId="16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backward val="2"/>
            <c:dispRSqr val="0"/>
            <c:dispEq val="1"/>
            <c:trendlineLbl>
              <c:layout>
                <c:manualLayout>
                  <c:x val="-0.31450503062117235"/>
                  <c:y val="-4.338035870516185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Лист1!$B$7:$H$7</c:f>
              <c:numCache>
                <c:formatCode>General</c:formatCode>
                <c:ptCount val="7"/>
                <c:pt idx="0">
                  <c:v>24</c:v>
                </c:pt>
                <c:pt idx="1">
                  <c:v>21.09375</c:v>
                </c:pt>
                <c:pt idx="2">
                  <c:v>18.375</c:v>
                </c:pt>
                <c:pt idx="3">
                  <c:v>15.84375</c:v>
                </c:pt>
                <c:pt idx="4">
                  <c:v>13.5</c:v>
                </c:pt>
                <c:pt idx="5">
                  <c:v>11.34375</c:v>
                </c:pt>
                <c:pt idx="6">
                  <c:v>9.375</c:v>
                </c:pt>
              </c:numCache>
            </c:numRef>
          </c:xVal>
          <c:yVal>
            <c:numRef>
              <c:f>Лист1!$B$5:$H$5</c:f>
              <c:numCache>
                <c:formatCode>General</c:formatCode>
                <c:ptCount val="7"/>
                <c:pt idx="0">
                  <c:v>7.2000000000000008E-2</c:v>
                </c:pt>
                <c:pt idx="1">
                  <c:v>5.28E-2</c:v>
                </c:pt>
                <c:pt idx="2">
                  <c:v>4.4000000000000004E-2</c:v>
                </c:pt>
                <c:pt idx="3">
                  <c:v>3.04E-2</c:v>
                </c:pt>
                <c:pt idx="4">
                  <c:v>2.2400000000000003E-2</c:v>
                </c:pt>
                <c:pt idx="5">
                  <c:v>1.2E-2</c:v>
                </c:pt>
                <c:pt idx="6">
                  <c:v>4.0000000000000001E-3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60-40CE-BD27-41D2BD8BC5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1063151"/>
        <c:axId val="2104604271"/>
      </c:scatterChart>
      <c:valAx>
        <c:axId val="2111063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04604271"/>
        <c:crosses val="autoZero"/>
        <c:crossBetween val="midCat"/>
      </c:valAx>
      <c:valAx>
        <c:axId val="2104604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110631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backward val="5"/>
            <c:dispRSqr val="0"/>
            <c:dispEq val="1"/>
            <c:trendlineLbl>
              <c:layout>
                <c:manualLayout>
                  <c:x val="-0.28574628171478567"/>
                  <c:y val="-8.711249635462234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Лист1!$B$15:$G$15</c:f>
              <c:numCache>
                <c:formatCode>General</c:formatCode>
                <c:ptCount val="6"/>
                <c:pt idx="0">
                  <c:v>30.375</c:v>
                </c:pt>
                <c:pt idx="1">
                  <c:v>27.09375</c:v>
                </c:pt>
                <c:pt idx="2">
                  <c:v>24</c:v>
                </c:pt>
                <c:pt idx="3">
                  <c:v>21.09375</c:v>
                </c:pt>
                <c:pt idx="4">
                  <c:v>18.375</c:v>
                </c:pt>
                <c:pt idx="5">
                  <c:v>15.84375</c:v>
                </c:pt>
              </c:numCache>
            </c:numRef>
          </c:xVal>
          <c:yVal>
            <c:numRef>
              <c:f>Лист1!$B$13:$G$13</c:f>
              <c:numCache>
                <c:formatCode>General</c:formatCode>
                <c:ptCount val="6"/>
                <c:pt idx="0">
                  <c:v>4.9599999999999998E-2</c:v>
                </c:pt>
                <c:pt idx="1">
                  <c:v>3.5200000000000002E-2</c:v>
                </c:pt>
                <c:pt idx="2">
                  <c:v>3.04E-2</c:v>
                </c:pt>
                <c:pt idx="3">
                  <c:v>2.5600000000000001E-2</c:v>
                </c:pt>
                <c:pt idx="4">
                  <c:v>1.2800000000000001E-2</c:v>
                </c:pt>
                <c:pt idx="5">
                  <c:v>1.1200000000000002E-2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D6B-485F-9BA4-1D5D85087F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1063151"/>
        <c:axId val="2104604271"/>
      </c:scatterChart>
      <c:valAx>
        <c:axId val="2111063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04604271"/>
        <c:crosses val="autoZero"/>
        <c:crossBetween val="midCat"/>
      </c:valAx>
      <c:valAx>
        <c:axId val="2104604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110631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4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490852</xdr:colOff>
      <xdr:row>14</xdr:row>
      <xdr:rowOff>105360</xdr:rowOff>
    </xdr:from>
    <xdr:to>
      <xdr:col>16</xdr:col>
      <xdr:colOff>492652</xdr:colOff>
      <xdr:row>14</xdr:row>
      <xdr:rowOff>115440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34" name="Рукописный ввод 33">
              <a:extLst>
                <a:ext uri="{FF2B5EF4-FFF2-40B4-BE49-F238E27FC236}">
                  <a16:creationId xmlns:a16="http://schemas.microsoft.com/office/drawing/2014/main" id="{2C3BE1FF-B309-41FE-881C-4327AB4EA12F}"/>
                </a:ext>
              </a:extLst>
            </xdr14:cNvPr>
            <xdr14:cNvContentPartPr/>
          </xdr14:nvContentPartPr>
          <xdr14:nvPr macro=""/>
          <xdr14:xfrm>
            <a:off x="11973240" y="2772360"/>
            <a:ext cx="1800" cy="10080"/>
          </xdr14:xfrm>
        </xdr:contentPart>
      </mc:Choice>
      <mc:Fallback xmlns="">
        <xdr:pic>
          <xdr:nvPicPr>
            <xdr:cNvPr id="34" name="Рукописный ввод 33">
              <a:extLst>
                <a:ext uri="{FF2B5EF4-FFF2-40B4-BE49-F238E27FC236}">
                  <a16:creationId xmlns:a16="http://schemas.microsoft.com/office/drawing/2014/main" id="{2C3BE1FF-B309-41FE-881C-4327AB4EA12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1964240" y="2763720"/>
              <a:ext cx="19440" cy="2772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8</xdr:col>
      <xdr:colOff>616744</xdr:colOff>
      <xdr:row>1</xdr:row>
      <xdr:rowOff>11905</xdr:rowOff>
    </xdr:from>
    <xdr:to>
      <xdr:col>16</xdr:col>
      <xdr:colOff>7144</xdr:colOff>
      <xdr:row>15</xdr:row>
      <xdr:rowOff>154780</xdr:rowOff>
    </xdr:to>
    <xdr:graphicFrame macro="">
      <xdr:nvGraphicFramePr>
        <xdr:cNvPr id="41" name="Диаграмма 40">
          <a:extLst>
            <a:ext uri="{FF2B5EF4-FFF2-40B4-BE49-F238E27FC236}">
              <a16:creationId xmlns:a16="http://schemas.microsoft.com/office/drawing/2014/main" id="{33A6A8D7-BE27-42C0-84F2-83772CE1BD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604838</xdr:colOff>
      <xdr:row>18</xdr:row>
      <xdr:rowOff>14288</xdr:rowOff>
    </xdr:from>
    <xdr:to>
      <xdr:col>15</xdr:col>
      <xdr:colOff>642938</xdr:colOff>
      <xdr:row>33</xdr:row>
      <xdr:rowOff>42863</xdr:rowOff>
    </xdr:to>
    <xdr:graphicFrame macro="">
      <xdr:nvGraphicFramePr>
        <xdr:cNvPr id="42" name="Диаграмма 41">
          <a:extLst>
            <a:ext uri="{FF2B5EF4-FFF2-40B4-BE49-F238E27FC236}">
              <a16:creationId xmlns:a16="http://schemas.microsoft.com/office/drawing/2014/main" id="{9E9D5E69-F0BF-4FD7-8905-6152BC232F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19-11-07T15:00:04.28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206 2 1808 0 0,'0'15'0'0'0,"-4"-11"72"0"0,4-4-72 0 0,0 0 104 0 0,0 0-104 0 0,0 0 0 0 0,0 8 0 0 0,0-8 0 0 0</inkml:trace>
</inkml: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0D928-F3D5-4A91-B8B5-28C308A50E29}">
  <dimension ref="A1:Q19"/>
  <sheetViews>
    <sheetView tabSelected="1" zoomScaleNormal="100" workbookViewId="0">
      <selection activeCell="A15" sqref="A15"/>
    </sheetView>
  </sheetViews>
  <sheetFormatPr defaultRowHeight="14.25" x14ac:dyDescent="0.45"/>
  <cols>
    <col min="1" max="1" width="26.53125" customWidth="1"/>
  </cols>
  <sheetData>
    <row r="1" spans="1:17" ht="19.5" x14ac:dyDescent="0.6">
      <c r="A1" s="1" t="s">
        <v>0</v>
      </c>
    </row>
    <row r="2" spans="1:17" x14ac:dyDescent="0.45">
      <c r="A2" s="7" t="s">
        <v>4</v>
      </c>
      <c r="B2" s="5">
        <v>800</v>
      </c>
      <c r="C2" s="5">
        <v>750</v>
      </c>
      <c r="D2" s="5">
        <v>700</v>
      </c>
      <c r="E2" s="5">
        <v>650</v>
      </c>
      <c r="F2" s="5">
        <v>600</v>
      </c>
      <c r="G2" s="5">
        <v>550</v>
      </c>
      <c r="H2" s="6">
        <v>500</v>
      </c>
      <c r="K2" s="2"/>
      <c r="L2" s="2"/>
      <c r="Q2">
        <f>0.0393/0.0045</f>
        <v>8.7333333333333343</v>
      </c>
    </row>
    <row r="3" spans="1:17" x14ac:dyDescent="0.45">
      <c r="A3" s="8" t="s">
        <v>2</v>
      </c>
      <c r="B3" s="2">
        <v>70</v>
      </c>
      <c r="C3" s="10">
        <v>70</v>
      </c>
      <c r="D3" s="10">
        <v>75</v>
      </c>
      <c r="E3" s="10">
        <v>75</v>
      </c>
      <c r="F3" s="10">
        <v>80</v>
      </c>
      <c r="G3" s="10">
        <v>75</v>
      </c>
      <c r="H3" s="11">
        <v>75</v>
      </c>
      <c r="K3" s="2"/>
      <c r="L3" s="2"/>
    </row>
    <row r="4" spans="1:17" x14ac:dyDescent="0.45">
      <c r="A4" s="9" t="s">
        <v>3</v>
      </c>
      <c r="B4" s="3">
        <v>0.9</v>
      </c>
      <c r="C4" s="3">
        <v>0.66</v>
      </c>
      <c r="D4" s="3">
        <v>0.55000000000000004</v>
      </c>
      <c r="E4" s="3">
        <v>0.38</v>
      </c>
      <c r="F4" s="3">
        <v>0.28000000000000003</v>
      </c>
      <c r="G4" s="3">
        <v>0.15</v>
      </c>
      <c r="H4" s="4">
        <v>0.05</v>
      </c>
      <c r="K4" s="2"/>
      <c r="L4" s="2"/>
    </row>
    <row r="5" spans="1:17" x14ac:dyDescent="0.45">
      <c r="A5" s="10" t="s">
        <v>7</v>
      </c>
      <c r="B5">
        <f>B4/12.5</f>
        <v>7.2000000000000008E-2</v>
      </c>
      <c r="C5">
        <f t="shared" ref="C5:H5" si="0">C4/12.5</f>
        <v>5.28E-2</v>
      </c>
      <c r="D5">
        <f t="shared" si="0"/>
        <v>4.4000000000000004E-2</v>
      </c>
      <c r="E5">
        <f t="shared" si="0"/>
        <v>3.04E-2</v>
      </c>
      <c r="F5">
        <f t="shared" si="0"/>
        <v>2.2400000000000003E-2</v>
      </c>
      <c r="G5">
        <f t="shared" si="0"/>
        <v>1.2E-2</v>
      </c>
      <c r="H5">
        <f t="shared" si="0"/>
        <v>4.0000000000000001E-3</v>
      </c>
    </row>
    <row r="6" spans="1:17" x14ac:dyDescent="0.45">
      <c r="A6" s="10" t="s">
        <v>8</v>
      </c>
      <c r="B6">
        <f>B5/B3</f>
        <v>1.0285714285714286E-3</v>
      </c>
      <c r="C6">
        <f t="shared" ref="C6:H6" si="1">C5/C3</f>
        <v>7.5428571428571428E-4</v>
      </c>
      <c r="D6">
        <f t="shared" si="1"/>
        <v>5.8666666666666676E-4</v>
      </c>
      <c r="E6">
        <f t="shared" si="1"/>
        <v>4.0533333333333334E-4</v>
      </c>
      <c r="F6">
        <f t="shared" si="1"/>
        <v>2.8000000000000003E-4</v>
      </c>
      <c r="G6">
        <f t="shared" si="1"/>
        <v>1.6000000000000001E-4</v>
      </c>
      <c r="H6">
        <f t="shared" si="1"/>
        <v>5.3333333333333333E-5</v>
      </c>
      <c r="K6" s="2"/>
      <c r="L6" s="2"/>
    </row>
    <row r="7" spans="1:17" x14ac:dyDescent="0.45">
      <c r="A7" s="8" t="s">
        <v>1</v>
      </c>
      <c r="B7" s="2">
        <f>(B2^2)*75*10^(-6)/2</f>
        <v>24</v>
      </c>
      <c r="C7" s="2">
        <f t="shared" ref="C7:H7" si="2">(C2^2)*75*10^(-6)/2</f>
        <v>21.09375</v>
      </c>
      <c r="D7" s="2">
        <f t="shared" si="2"/>
        <v>18.375</v>
      </c>
      <c r="E7" s="2">
        <f t="shared" si="2"/>
        <v>15.84375</v>
      </c>
      <c r="F7" s="2">
        <f t="shared" si="2"/>
        <v>13.5</v>
      </c>
      <c r="G7" s="2">
        <f t="shared" si="2"/>
        <v>11.34375</v>
      </c>
      <c r="H7" s="2">
        <f t="shared" si="2"/>
        <v>9.375</v>
      </c>
      <c r="K7" s="2"/>
      <c r="L7" s="2"/>
    </row>
    <row r="8" spans="1:17" x14ac:dyDescent="0.45">
      <c r="H8" s="2"/>
      <c r="I8" s="2"/>
      <c r="J8" s="2"/>
      <c r="K8" s="2"/>
      <c r="L8" s="2"/>
    </row>
    <row r="9" spans="1:17" ht="19.5" x14ac:dyDescent="0.6">
      <c r="A9" s="1" t="s">
        <v>5</v>
      </c>
    </row>
    <row r="10" spans="1:17" x14ac:dyDescent="0.45">
      <c r="A10" s="7" t="s">
        <v>4</v>
      </c>
      <c r="B10" s="5">
        <v>900</v>
      </c>
      <c r="C10" s="5">
        <v>850</v>
      </c>
      <c r="D10" s="5">
        <v>800</v>
      </c>
      <c r="E10" s="5">
        <v>750</v>
      </c>
      <c r="F10" s="5">
        <v>700</v>
      </c>
      <c r="G10" s="6">
        <v>650</v>
      </c>
    </row>
    <row r="11" spans="1:17" x14ac:dyDescent="0.45">
      <c r="A11" s="8" t="s">
        <v>6</v>
      </c>
      <c r="B11" s="10">
        <v>35</v>
      </c>
      <c r="C11" s="10">
        <v>30</v>
      </c>
      <c r="D11" s="10">
        <v>25</v>
      </c>
      <c r="E11" s="10">
        <v>25</v>
      </c>
      <c r="F11" s="10">
        <v>30</v>
      </c>
      <c r="G11" s="11">
        <v>30</v>
      </c>
    </row>
    <row r="12" spans="1:17" x14ac:dyDescent="0.45">
      <c r="A12" s="9" t="s">
        <v>3</v>
      </c>
      <c r="B12" s="3">
        <v>0.62</v>
      </c>
      <c r="C12" s="3">
        <v>0.44</v>
      </c>
      <c r="D12" s="3">
        <v>0.38</v>
      </c>
      <c r="E12" s="3">
        <v>0.32</v>
      </c>
      <c r="F12" s="3">
        <v>0.16</v>
      </c>
      <c r="G12" s="4">
        <v>0.14000000000000001</v>
      </c>
    </row>
    <row r="13" spans="1:17" x14ac:dyDescent="0.45">
      <c r="A13" s="10" t="s">
        <v>7</v>
      </c>
      <c r="B13">
        <f>B12/12.5</f>
        <v>4.9599999999999998E-2</v>
      </c>
      <c r="C13">
        <f t="shared" ref="C13:G13" si="3">C12/12.5</f>
        <v>3.5200000000000002E-2</v>
      </c>
      <c r="D13">
        <f t="shared" si="3"/>
        <v>3.04E-2</v>
      </c>
      <c r="E13">
        <f t="shared" si="3"/>
        <v>2.5600000000000001E-2</v>
      </c>
      <c r="F13">
        <f t="shared" si="3"/>
        <v>1.2800000000000001E-2</v>
      </c>
      <c r="G13">
        <f t="shared" si="3"/>
        <v>1.1200000000000002E-2</v>
      </c>
    </row>
    <row r="14" spans="1:17" x14ac:dyDescent="0.45">
      <c r="A14" s="10" t="s">
        <v>9</v>
      </c>
      <c r="B14">
        <f>B13/B11</f>
        <v>1.417142857142857E-3</v>
      </c>
      <c r="C14">
        <f t="shared" ref="C14:G14" si="4">C13/C11</f>
        <v>1.1733333333333333E-3</v>
      </c>
      <c r="D14">
        <f t="shared" si="4"/>
        <v>1.2160000000000001E-3</v>
      </c>
      <c r="E14">
        <f t="shared" si="4"/>
        <v>1.024E-3</v>
      </c>
      <c r="F14">
        <f t="shared" si="4"/>
        <v>4.2666666666666667E-4</v>
      </c>
      <c r="G14">
        <f t="shared" si="4"/>
        <v>3.7333333333333337E-4</v>
      </c>
    </row>
    <row r="15" spans="1:17" x14ac:dyDescent="0.45">
      <c r="A15" s="2" t="s">
        <v>1</v>
      </c>
      <c r="B15" s="2">
        <f>(B10^2)*75*10^(-6)/2</f>
        <v>30.375</v>
      </c>
      <c r="C15" s="2">
        <f t="shared" ref="C15:G15" si="5">(C10^2)*75*10^(-6)/2</f>
        <v>27.09375</v>
      </c>
      <c r="D15" s="2">
        <f t="shared" si="5"/>
        <v>24</v>
      </c>
      <c r="E15" s="2">
        <f t="shared" si="5"/>
        <v>21.09375</v>
      </c>
      <c r="F15" s="2">
        <f t="shared" si="5"/>
        <v>18.375</v>
      </c>
      <c r="G15" s="2">
        <f t="shared" si="5"/>
        <v>15.84375</v>
      </c>
      <c r="H15" s="2"/>
    </row>
    <row r="19" spans="17:17" x14ac:dyDescent="0.45">
      <c r="Q19">
        <f>0.0319/0.0026</f>
        <v>12.269230769230768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 Нехаев</dc:creator>
  <cp:lastModifiedBy>Александр Нехаев</cp:lastModifiedBy>
  <dcterms:created xsi:type="dcterms:W3CDTF">2019-11-07T13:06:41Z</dcterms:created>
  <dcterms:modified xsi:type="dcterms:W3CDTF">2019-11-07T15:45:22Z</dcterms:modified>
</cp:coreProperties>
</file>