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66d95faa460c8a/GitHub/Labs/Photonics_Labs/8_sem/Lab22/"/>
    </mc:Choice>
  </mc:AlternateContent>
  <xr:revisionPtr revIDLastSave="256" documentId="8_{79B88C98-97AA-4283-B671-F1E04D6E7EE2}" xr6:coauthVersionLast="45" xr6:coauthVersionMax="45" xr10:uidLastSave="{856AA8E3-3FD9-4CE1-86AC-6FD9012059C0}"/>
  <bookViews>
    <workbookView xWindow="-98" yWindow="-98" windowWidth="24496" windowHeight="15796" xr2:uid="{D7B69B73-3E3B-48D2-A4B3-84EEA5E723B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33" i="1"/>
  <c r="D34" i="1"/>
  <c r="B29" i="1"/>
  <c r="B30" i="1"/>
  <c r="B31" i="1"/>
  <c r="B32" i="1"/>
  <c r="B33" i="1"/>
  <c r="B34" i="1"/>
  <c r="B35" i="1"/>
  <c r="B36" i="1"/>
  <c r="B38" i="1"/>
  <c r="B39" i="1"/>
  <c r="B40" i="1"/>
  <c r="B41" i="1"/>
  <c r="B42" i="1"/>
  <c r="B43" i="1"/>
  <c r="B44" i="1"/>
  <c r="B45" i="1"/>
  <c r="B37" i="1"/>
  <c r="D45" i="1"/>
  <c r="D44" i="1"/>
  <c r="D43" i="1"/>
  <c r="D42" i="1"/>
  <c r="D41" i="1"/>
  <c r="D40" i="1"/>
  <c r="D39" i="1"/>
  <c r="D38" i="1"/>
  <c r="D35" i="1"/>
  <c r="D36" i="1"/>
  <c r="D37" i="1"/>
  <c r="G19" i="1" l="1"/>
  <c r="G20" i="1"/>
  <c r="G21" i="1"/>
  <c r="G22" i="1"/>
  <c r="G23" i="1"/>
  <c r="G24" i="1"/>
  <c r="G25" i="1"/>
  <c r="G26" i="1"/>
  <c r="B24" i="1"/>
  <c r="E24" i="1"/>
  <c r="B25" i="1"/>
  <c r="E25" i="1"/>
  <c r="E23" i="1"/>
  <c r="B23" i="1"/>
  <c r="E22" i="1"/>
  <c r="B22" i="1"/>
  <c r="E21" i="1"/>
  <c r="B21" i="1"/>
  <c r="B20" i="1"/>
  <c r="E20" i="1"/>
  <c r="E19" i="1"/>
  <c r="B19" i="1"/>
  <c r="B4" i="1"/>
  <c r="F4" i="1" s="1"/>
  <c r="B5" i="1"/>
  <c r="B6" i="1"/>
  <c r="B7" i="1"/>
  <c r="B8" i="1"/>
  <c r="B3" i="1"/>
  <c r="F3" i="1" s="1"/>
  <c r="E7" i="1"/>
  <c r="G7" i="1" s="1"/>
  <c r="E8" i="1"/>
  <c r="G8" i="1" s="1"/>
  <c r="E6" i="1"/>
  <c r="G6" i="1" s="1"/>
  <c r="E5" i="1"/>
  <c r="G5" i="1" s="1"/>
  <c r="E4" i="1"/>
  <c r="G4" i="1" s="1"/>
  <c r="E3" i="1"/>
  <c r="G3" i="1" s="1"/>
  <c r="F5" i="1"/>
  <c r="F6" i="1"/>
  <c r="F7" i="1"/>
  <c r="F8" i="1"/>
  <c r="B15" i="1"/>
</calcChain>
</file>

<file path=xl/sharedStrings.xml><?xml version="1.0" encoding="utf-8"?>
<sst xmlns="http://schemas.openxmlformats.org/spreadsheetml/2006/main" count="17" uniqueCount="12">
  <si>
    <t>Ток, А</t>
  </si>
  <si>
    <t>Мощность</t>
  </si>
  <si>
    <t>100 дел</t>
  </si>
  <si>
    <t>0.3 Вт</t>
  </si>
  <si>
    <t>По шкале</t>
  </si>
  <si>
    <t>1 Вт</t>
  </si>
  <si>
    <t>Напряжение, В</t>
  </si>
  <si>
    <t>Часть 1</t>
  </si>
  <si>
    <t xml:space="preserve">Часть 2  </t>
  </si>
  <si>
    <t>Мощность 2й гармоники</t>
  </si>
  <si>
    <t>Часть 3</t>
  </si>
  <si>
    <t>Угол, уе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</si>
</sst>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Заголовок 1" xfId="1" builtinId="16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444575678040244"/>
                  <c:y val="-6.34784193642461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Лист1!$F$3:$F$8</c:f>
              <c:numCache>
                <c:formatCode>General</c:formatCode>
                <c:ptCount val="6"/>
                <c:pt idx="0">
                  <c:v>1692</c:v>
                </c:pt>
                <c:pt idx="1">
                  <c:v>1739</c:v>
                </c:pt>
                <c:pt idx="2">
                  <c:v>1786</c:v>
                </c:pt>
                <c:pt idx="3">
                  <c:v>1886.5</c:v>
                </c:pt>
                <c:pt idx="4">
                  <c:v>1911</c:v>
                </c:pt>
                <c:pt idx="5">
                  <c:v>1935.5</c:v>
                </c:pt>
              </c:numCache>
            </c:numRef>
          </c:xVal>
          <c:yVal>
            <c:numRef>
              <c:f>Лист1!$G$3:$G$8</c:f>
              <c:numCache>
                <c:formatCode>General</c:formatCode>
                <c:ptCount val="6"/>
                <c:pt idx="0">
                  <c:v>0</c:v>
                </c:pt>
                <c:pt idx="1">
                  <c:v>0.216</c:v>
                </c:pt>
                <c:pt idx="2">
                  <c:v>0.34</c:v>
                </c:pt>
                <c:pt idx="3">
                  <c:v>0.40299999999999997</c:v>
                </c:pt>
                <c:pt idx="4">
                  <c:v>0.47</c:v>
                </c:pt>
                <c:pt idx="5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4-467A-BB69-C02227C67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563200"/>
        <c:axId val="1091550336"/>
      </c:scatterChart>
      <c:valAx>
        <c:axId val="108756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550336"/>
        <c:crosses val="autoZero"/>
        <c:crossBetween val="midCat"/>
      </c:valAx>
      <c:valAx>
        <c:axId val="10915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6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5805336832895883E-2"/>
                  <c:y val="-6.498614756488772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Лист1!$C$3:$C$8</c:f>
              <c:numCache>
                <c:formatCode>General</c:formatCode>
                <c:ptCount val="6"/>
                <c:pt idx="0">
                  <c:v>18</c:v>
                </c:pt>
                <c:pt idx="1">
                  <c:v>18.5</c:v>
                </c:pt>
                <c:pt idx="2">
                  <c:v>19</c:v>
                </c:pt>
                <c:pt idx="3">
                  <c:v>19.25</c:v>
                </c:pt>
                <c:pt idx="4">
                  <c:v>19.5</c:v>
                </c:pt>
                <c:pt idx="5">
                  <c:v>19.75</c:v>
                </c:pt>
              </c:numCache>
            </c:numRef>
          </c:xVal>
          <c:yVal>
            <c:numRef>
              <c:f>Лист1!$E$3:$E$8</c:f>
              <c:numCache>
                <c:formatCode>General</c:formatCode>
                <c:ptCount val="6"/>
                <c:pt idx="0">
                  <c:v>0</c:v>
                </c:pt>
                <c:pt idx="1">
                  <c:v>0.216</c:v>
                </c:pt>
                <c:pt idx="2">
                  <c:v>0.34</c:v>
                </c:pt>
                <c:pt idx="3">
                  <c:v>0.40299999999999997</c:v>
                </c:pt>
                <c:pt idx="4">
                  <c:v>0.47</c:v>
                </c:pt>
                <c:pt idx="5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5-46F4-AE5E-7C1D9F360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918192"/>
        <c:axId val="1431678512"/>
      </c:scatterChart>
      <c:valAx>
        <c:axId val="11939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78512"/>
        <c:crosses val="autoZero"/>
        <c:crossBetween val="midCat"/>
      </c:valAx>
      <c:valAx>
        <c:axId val="14316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1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Лист1!$E$19:$E$25</c:f>
              <c:numCache>
                <c:formatCode>General</c:formatCode>
                <c:ptCount val="7"/>
                <c:pt idx="0">
                  <c:v>0.13</c:v>
                </c:pt>
                <c:pt idx="1">
                  <c:v>0.23</c:v>
                </c:pt>
                <c:pt idx="2">
                  <c:v>0.3</c:v>
                </c:pt>
                <c:pt idx="3">
                  <c:v>0.38</c:v>
                </c:pt>
                <c:pt idx="4">
                  <c:v>0.42</c:v>
                </c:pt>
                <c:pt idx="5">
                  <c:v>0.47</c:v>
                </c:pt>
                <c:pt idx="6">
                  <c:v>0.48</c:v>
                </c:pt>
              </c:numCache>
            </c:numRef>
          </c:xVal>
          <c:yVal>
            <c:numRef>
              <c:f>Лист1!$G$19:$G$25</c:f>
              <c:numCache>
                <c:formatCode>General</c:formatCode>
                <c:ptCount val="7"/>
                <c:pt idx="0">
                  <c:v>4.1299734748010601E-4</c:v>
                </c:pt>
                <c:pt idx="1">
                  <c:v>4.8938992042440316E-4</c:v>
                </c:pt>
                <c:pt idx="2">
                  <c:v>4.8461538461538466E-4</c:v>
                </c:pt>
                <c:pt idx="3">
                  <c:v>6.7082228116710886E-4</c:v>
                </c:pt>
                <c:pt idx="4">
                  <c:v>7.2811671087533159E-4</c:v>
                </c:pt>
                <c:pt idx="5">
                  <c:v>8.2122015915119353E-4</c:v>
                </c:pt>
                <c:pt idx="6">
                  <c:v>8.3554376657824924E-4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6-4D48-A58C-59A46A8E4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201808"/>
        <c:axId val="1431684752"/>
      </c:scatterChart>
      <c:valAx>
        <c:axId val="143520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84752"/>
        <c:crosses val="autoZero"/>
        <c:crossBetween val="midCat"/>
      </c:valAx>
      <c:valAx>
        <c:axId val="14316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2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Лист1!$B$29:$B$45</c:f>
              <c:numCache>
                <c:formatCode>General</c:formatCode>
                <c:ptCount val="17"/>
                <c:pt idx="0">
                  <c:v>-0.3</c:v>
                </c:pt>
                <c:pt idx="1">
                  <c:v>-0.25</c:v>
                </c:pt>
                <c:pt idx="2">
                  <c:v>-0.2</c:v>
                </c:pt>
                <c:pt idx="3">
                  <c:v>-0.15</c:v>
                </c:pt>
                <c:pt idx="4">
                  <c:v>-0.1</c:v>
                </c:pt>
                <c:pt idx="5">
                  <c:v>-0.05</c:v>
                </c:pt>
                <c:pt idx="6">
                  <c:v>0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</c:numCache>
            </c:numRef>
          </c:xVal>
          <c:yVal>
            <c:numRef>
              <c:f>Лист1!$D$29:$D$45</c:f>
              <c:numCache>
                <c:formatCode>General</c:formatCode>
                <c:ptCount val="17"/>
                <c:pt idx="0">
                  <c:v>5.657824933687003E-4</c:v>
                </c:pt>
                <c:pt idx="1">
                  <c:v>5.610079575596817E-4</c:v>
                </c:pt>
                <c:pt idx="2">
                  <c:v>5.729442970822281E-4</c:v>
                </c:pt>
                <c:pt idx="3">
                  <c:v>6.0875331564986721E-4</c:v>
                </c:pt>
                <c:pt idx="4">
                  <c:v>6.5888594164456224E-4</c:v>
                </c:pt>
                <c:pt idx="5">
                  <c:v>6.6604774535809015E-4</c:v>
                </c:pt>
                <c:pt idx="6">
                  <c:v>6.7559681697612725E-4</c:v>
                </c:pt>
                <c:pt idx="7">
                  <c:v>6.6604774535809015E-4</c:v>
                </c:pt>
                <c:pt idx="8">
                  <c:v>6.5649867374005316E-4</c:v>
                </c:pt>
                <c:pt idx="9">
                  <c:v>5.9920424403183022E-4</c:v>
                </c:pt>
                <c:pt idx="10">
                  <c:v>5.8249336870026521E-4</c:v>
                </c:pt>
                <c:pt idx="11">
                  <c:v>5.681697612732095E-4</c:v>
                </c:pt>
                <c:pt idx="12">
                  <c:v>5.5384615384615379E-4</c:v>
                </c:pt>
                <c:pt idx="13">
                  <c:v>5.2997347480106098E-4</c:v>
                </c:pt>
                <c:pt idx="14">
                  <c:v>5.2281167108753307E-4</c:v>
                </c:pt>
                <c:pt idx="15">
                  <c:v>5.2042440318302388E-4</c:v>
                </c:pt>
                <c:pt idx="16">
                  <c:v>5.2042440318302388E-4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0-4FEF-A61C-1CBBF6CBC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065327"/>
        <c:axId val="1241027391"/>
      </c:scatterChart>
      <c:valAx>
        <c:axId val="168806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27391"/>
        <c:crosses val="autoZero"/>
        <c:crossBetween val="midCat"/>
      </c:valAx>
      <c:valAx>
        <c:axId val="12410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6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</xdr:colOff>
      <xdr:row>1</xdr:row>
      <xdr:rowOff>11906</xdr:rowOff>
    </xdr:from>
    <xdr:to>
      <xdr:col>15</xdr:col>
      <xdr:colOff>64293</xdr:colOff>
      <xdr:row>16</xdr:row>
      <xdr:rowOff>40481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20E7D5E-8CB8-4BAF-A1B8-A924ACA6E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126205</xdr:colOff>
      <xdr:row>1</xdr:row>
      <xdr:rowOff>11906</xdr:rowOff>
    </xdr:from>
    <xdr:to>
      <xdr:col>22</xdr:col>
      <xdr:colOff>164305</xdr:colOff>
      <xdr:row>16</xdr:row>
      <xdr:rowOff>40481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514C8A-DD9B-4BCB-B668-490D3B507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230981</xdr:colOff>
      <xdr:row>18</xdr:row>
      <xdr:rowOff>169068</xdr:rowOff>
    </xdr:from>
    <xdr:to>
      <xdr:col>16</xdr:col>
      <xdr:colOff>269081</xdr:colOff>
      <xdr:row>34</xdr:row>
      <xdr:rowOff>16668</xdr:rowOff>
    </xdr:to>
    <xdr:graphicFrame macro="">
      <xdr:nvGraphicFramePr>
        <xdr:cNvPr id="5" name="Диаграмма 3">
          <a:extLst>
            <a:ext uri="{FF2B5EF4-FFF2-40B4-BE49-F238E27FC236}">
              <a16:creationId xmlns:a16="http://schemas.microsoft.com/office/drawing/2014/main" id="{A16C5619-FDA2-4F16-A1C8-65F38FA793C1}"/>
            </a:ext>
            <a:ext uri="{147F2762-F138-4A5C-976F-8EAC2B608ADB}">
              <a16:predDERef xmlns:a16="http://schemas.microsoft.com/office/drawing/2014/main" pred="{F1514C8A-DD9B-4BCB-B668-490D3B507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583406</xdr:colOff>
      <xdr:row>35</xdr:row>
      <xdr:rowOff>88106</xdr:rowOff>
    </xdr:from>
    <xdr:to>
      <xdr:col>12</xdr:col>
      <xdr:colOff>621506</xdr:colOff>
      <xdr:row>50</xdr:row>
      <xdr:rowOff>116681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7608F51-A316-4F3F-9F12-646469527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1C51-2B10-4CC4-BFE3-F773C6DAA2A3}">
  <dimension ref="A1:G45"/>
  <sheetViews>
    <sheetView tabSelected="1" zoomScaleNormal="100" workbookViewId="0">
      <selection activeCell="F29" sqref="F29"/>
    </sheetView>
  </sheetViews>
  <sheetFormatPr defaultRowHeight="14.25" x14ac:dyDescent="0.45"/>
  <cols>
    <col min="2" max="2" width="14.6640625" customWidth="1"/>
  </cols>
  <sheetData>
    <row r="1" spans="1:7" ht="19.899999999999999" thickBot="1" x14ac:dyDescent="0.65">
      <c r="A1" s="1" t="s">
        <v>7</v>
      </c>
    </row>
    <row r="2" spans="1:7" ht="14.65" thickTop="1" x14ac:dyDescent="0.45">
      <c r="A2" t="s">
        <v>4</v>
      </c>
      <c r="B2" t="s">
        <v>6</v>
      </c>
      <c r="C2" t="s">
        <v>0</v>
      </c>
      <c r="E2" t="s">
        <v>1</v>
      </c>
    </row>
    <row r="3" spans="1:7" x14ac:dyDescent="0.45">
      <c r="A3">
        <v>4.7</v>
      </c>
      <c r="B3">
        <f>A3*20</f>
        <v>94</v>
      </c>
      <c r="C3">
        <v>18</v>
      </c>
      <c r="D3">
        <v>0</v>
      </c>
      <c r="E3">
        <f>D3/100*0.3</f>
        <v>0</v>
      </c>
      <c r="F3">
        <f>C3*B3</f>
        <v>1692</v>
      </c>
      <c r="G3">
        <f>E3</f>
        <v>0</v>
      </c>
    </row>
    <row r="4" spans="1:7" x14ac:dyDescent="0.45">
      <c r="A4">
        <v>4.7</v>
      </c>
      <c r="B4">
        <f t="shared" ref="B4:B8" si="0">A4*20</f>
        <v>94</v>
      </c>
      <c r="C4">
        <v>18.5</v>
      </c>
      <c r="D4">
        <v>72</v>
      </c>
      <c r="E4">
        <f>D4/100*0.3</f>
        <v>0.216</v>
      </c>
      <c r="F4">
        <f t="shared" ref="F4:F8" si="1">C4*B4</f>
        <v>1739</v>
      </c>
      <c r="G4">
        <f t="shared" ref="G4:G8" si="2">E4</f>
        <v>0.216</v>
      </c>
    </row>
    <row r="5" spans="1:7" x14ac:dyDescent="0.45">
      <c r="A5">
        <v>4.7</v>
      </c>
      <c r="B5">
        <f t="shared" si="0"/>
        <v>94</v>
      </c>
      <c r="C5">
        <v>19</v>
      </c>
      <c r="D5">
        <v>34</v>
      </c>
      <c r="E5">
        <f>D5/100</f>
        <v>0.34</v>
      </c>
      <c r="F5">
        <f t="shared" si="1"/>
        <v>1786</v>
      </c>
      <c r="G5">
        <f t="shared" si="2"/>
        <v>0.34</v>
      </c>
    </row>
    <row r="6" spans="1:7" x14ac:dyDescent="0.45">
      <c r="A6">
        <v>4.9000000000000004</v>
      </c>
      <c r="B6">
        <f t="shared" si="0"/>
        <v>98</v>
      </c>
      <c r="C6">
        <v>19.25</v>
      </c>
      <c r="D6">
        <v>40.299999999999997</v>
      </c>
      <c r="E6">
        <f>D6/100</f>
        <v>0.40299999999999997</v>
      </c>
      <c r="F6">
        <f t="shared" si="1"/>
        <v>1886.5</v>
      </c>
      <c r="G6">
        <f t="shared" si="2"/>
        <v>0.40299999999999997</v>
      </c>
    </row>
    <row r="7" spans="1:7" x14ac:dyDescent="0.45">
      <c r="A7">
        <v>4.9000000000000004</v>
      </c>
      <c r="B7">
        <f t="shared" si="0"/>
        <v>98</v>
      </c>
      <c r="C7">
        <v>19.5</v>
      </c>
      <c r="D7">
        <v>47</v>
      </c>
      <c r="E7">
        <f t="shared" ref="E7:E8" si="3">D7/100</f>
        <v>0.47</v>
      </c>
      <c r="F7">
        <f t="shared" si="1"/>
        <v>1911</v>
      </c>
      <c r="G7">
        <f t="shared" si="2"/>
        <v>0.47</v>
      </c>
    </row>
    <row r="8" spans="1:7" x14ac:dyDescent="0.45">
      <c r="A8">
        <v>4.9000000000000004</v>
      </c>
      <c r="B8">
        <f t="shared" si="0"/>
        <v>98</v>
      </c>
      <c r="C8">
        <v>19.75</v>
      </c>
      <c r="D8">
        <v>48</v>
      </c>
      <c r="E8">
        <f t="shared" si="3"/>
        <v>0.48</v>
      </c>
      <c r="F8">
        <f t="shared" si="1"/>
        <v>1935.5</v>
      </c>
      <c r="G8">
        <f t="shared" si="2"/>
        <v>0.48</v>
      </c>
    </row>
    <row r="15" spans="1:7" x14ac:dyDescent="0.45">
      <c r="A15">
        <v>300</v>
      </c>
      <c r="B15">
        <f t="shared" ref="B9:B15" si="4">A15*2</f>
        <v>600</v>
      </c>
      <c r="D15" t="s">
        <v>2</v>
      </c>
      <c r="E15" t="s">
        <v>3</v>
      </c>
    </row>
    <row r="16" spans="1:7" x14ac:dyDescent="0.45">
      <c r="D16">
        <v>100</v>
      </c>
      <c r="E16" t="s">
        <v>5</v>
      </c>
    </row>
    <row r="17" spans="1:7" ht="19.899999999999999" thickBot="1" x14ac:dyDescent="0.65">
      <c r="A17" s="1" t="s">
        <v>8</v>
      </c>
    </row>
    <row r="18" spans="1:7" ht="14.65" thickTop="1" x14ac:dyDescent="0.45">
      <c r="A18" t="s">
        <v>4</v>
      </c>
      <c r="B18" t="s">
        <v>6</v>
      </c>
      <c r="C18" t="s">
        <v>0</v>
      </c>
      <c r="E18" t="s">
        <v>1</v>
      </c>
      <c r="G18" t="s">
        <v>9</v>
      </c>
    </row>
    <row r="19" spans="1:7" x14ac:dyDescent="0.45">
      <c r="A19">
        <v>4.7</v>
      </c>
      <c r="B19">
        <f>A19*20</f>
        <v>94</v>
      </c>
      <c r="C19">
        <v>18.25</v>
      </c>
      <c r="D19">
        <v>13</v>
      </c>
      <c r="E19">
        <f>D19/100</f>
        <v>0.13</v>
      </c>
      <c r="F19">
        <v>1.73</v>
      </c>
      <c r="G19">
        <f t="shared" ref="G19:G25" si="5">F19/3.77*3*3/10000</f>
        <v>4.1299734748010601E-4</v>
      </c>
    </row>
    <row r="20" spans="1:7" x14ac:dyDescent="0.45">
      <c r="A20">
        <v>4.7</v>
      </c>
      <c r="B20">
        <f>A20*20</f>
        <v>94</v>
      </c>
      <c r="C20">
        <v>18.5</v>
      </c>
      <c r="D20">
        <v>23</v>
      </c>
      <c r="E20">
        <f>D20/100</f>
        <v>0.23</v>
      </c>
      <c r="F20">
        <v>2.0499999999999998</v>
      </c>
      <c r="G20">
        <f t="shared" si="5"/>
        <v>4.8938992042440316E-4</v>
      </c>
    </row>
    <row r="21" spans="1:7" x14ac:dyDescent="0.45">
      <c r="A21">
        <v>4.7</v>
      </c>
      <c r="B21">
        <f>A21*20</f>
        <v>94</v>
      </c>
      <c r="C21">
        <v>18.75</v>
      </c>
      <c r="D21">
        <v>30</v>
      </c>
      <c r="E21">
        <f>D21/100</f>
        <v>0.3</v>
      </c>
      <c r="F21">
        <v>2.0299999999999998</v>
      </c>
      <c r="G21">
        <f t="shared" si="5"/>
        <v>4.8461538461538466E-4</v>
      </c>
    </row>
    <row r="22" spans="1:7" x14ac:dyDescent="0.45">
      <c r="A22">
        <v>4.7</v>
      </c>
      <c r="B22">
        <f>A22*20</f>
        <v>94</v>
      </c>
      <c r="C22">
        <v>19</v>
      </c>
      <c r="D22">
        <v>38</v>
      </c>
      <c r="E22">
        <f>D22/100</f>
        <v>0.38</v>
      </c>
      <c r="F22">
        <v>2.81</v>
      </c>
      <c r="G22">
        <f t="shared" si="5"/>
        <v>6.7082228116710886E-4</v>
      </c>
    </row>
    <row r="23" spans="1:7" x14ac:dyDescent="0.45">
      <c r="A23">
        <v>4.7</v>
      </c>
      <c r="B23">
        <f>A23*20</f>
        <v>94</v>
      </c>
      <c r="C23">
        <v>19.25</v>
      </c>
      <c r="D23">
        <v>42</v>
      </c>
      <c r="E23">
        <f>D23/100</f>
        <v>0.42</v>
      </c>
      <c r="F23">
        <v>3.05</v>
      </c>
      <c r="G23">
        <f t="shared" si="5"/>
        <v>7.2811671087533159E-4</v>
      </c>
    </row>
    <row r="24" spans="1:7" x14ac:dyDescent="0.45">
      <c r="A24">
        <v>4.7</v>
      </c>
      <c r="B24">
        <f t="shared" ref="B24:B25" si="6">A24*20</f>
        <v>94</v>
      </c>
      <c r="C24">
        <v>19.5</v>
      </c>
      <c r="D24">
        <v>47</v>
      </c>
      <c r="E24">
        <f t="shared" ref="E24:E25" si="7">D24/100</f>
        <v>0.47</v>
      </c>
      <c r="F24">
        <v>3.44</v>
      </c>
      <c r="G24">
        <f t="shared" si="5"/>
        <v>8.2122015915119353E-4</v>
      </c>
    </row>
    <row r="25" spans="1:7" x14ac:dyDescent="0.45">
      <c r="A25">
        <v>4.7</v>
      </c>
      <c r="B25">
        <f t="shared" si="6"/>
        <v>94</v>
      </c>
      <c r="C25">
        <v>19.75</v>
      </c>
      <c r="D25">
        <v>48</v>
      </c>
      <c r="E25">
        <f t="shared" si="7"/>
        <v>0.48</v>
      </c>
      <c r="F25">
        <v>3.5</v>
      </c>
      <c r="G25">
        <f t="shared" si="5"/>
        <v>8.3554376657824924E-4</v>
      </c>
    </row>
    <row r="26" spans="1:7" x14ac:dyDescent="0.45">
      <c r="F26">
        <v>3.77</v>
      </c>
      <c r="G26">
        <f>F26/3.77*3*3/10000</f>
        <v>8.9999999999999998E-4</v>
      </c>
    </row>
    <row r="27" spans="1:7" ht="19.899999999999999" thickBot="1" x14ac:dyDescent="0.65">
      <c r="A27" s="1" t="s">
        <v>10</v>
      </c>
    </row>
    <row r="28" spans="1:7" ht="14.65" thickTop="1" x14ac:dyDescent="0.45">
      <c r="A28" t="s">
        <v>11</v>
      </c>
      <c r="D28" t="s">
        <v>1</v>
      </c>
    </row>
    <row r="29" spans="1:7" x14ac:dyDescent="0.45">
      <c r="A29">
        <v>-30</v>
      </c>
      <c r="B29">
        <f t="shared" ref="B29:B34" si="8">A29/100</f>
        <v>-0.3</v>
      </c>
      <c r="C29">
        <v>2.37</v>
      </c>
      <c r="D29">
        <f t="shared" ref="D29" si="9">C29/3.77*3*3/10000</f>
        <v>5.657824933687003E-4</v>
      </c>
    </row>
    <row r="30" spans="1:7" x14ac:dyDescent="0.45">
      <c r="A30">
        <v>-25</v>
      </c>
      <c r="B30">
        <f t="shared" si="8"/>
        <v>-0.25</v>
      </c>
      <c r="C30">
        <v>2.35</v>
      </c>
      <c r="D30">
        <f t="shared" ref="D30:D34" si="10">C30/3.77*3*3/10000</f>
        <v>5.610079575596817E-4</v>
      </c>
    </row>
    <row r="31" spans="1:7" x14ac:dyDescent="0.45">
      <c r="A31">
        <v>-20</v>
      </c>
      <c r="B31">
        <f t="shared" si="8"/>
        <v>-0.2</v>
      </c>
      <c r="C31">
        <v>2.4</v>
      </c>
      <c r="D31">
        <f t="shared" si="10"/>
        <v>5.729442970822281E-4</v>
      </c>
    </row>
    <row r="32" spans="1:7" x14ac:dyDescent="0.45">
      <c r="A32">
        <v>-15</v>
      </c>
      <c r="B32">
        <f t="shared" si="8"/>
        <v>-0.15</v>
      </c>
      <c r="C32">
        <v>2.5499999999999998</v>
      </c>
      <c r="D32">
        <f t="shared" si="10"/>
        <v>6.0875331564986721E-4</v>
      </c>
    </row>
    <row r="33" spans="1:4" x14ac:dyDescent="0.45">
      <c r="A33">
        <v>-10</v>
      </c>
      <c r="B33">
        <f t="shared" si="8"/>
        <v>-0.1</v>
      </c>
      <c r="C33">
        <v>2.76</v>
      </c>
      <c r="D33">
        <f t="shared" si="10"/>
        <v>6.5888594164456224E-4</v>
      </c>
    </row>
    <row r="34" spans="1:4" x14ac:dyDescent="0.45">
      <c r="A34">
        <v>-5</v>
      </c>
      <c r="B34">
        <f t="shared" si="8"/>
        <v>-0.05</v>
      </c>
      <c r="C34">
        <v>2.79</v>
      </c>
      <c r="D34">
        <f t="shared" si="10"/>
        <v>6.6604774535809015E-4</v>
      </c>
    </row>
    <row r="35" spans="1:4" x14ac:dyDescent="0.45">
      <c r="A35">
        <v>0</v>
      </c>
      <c r="B35">
        <f t="shared" ref="B35:B36" si="11">A35/100</f>
        <v>0</v>
      </c>
      <c r="C35">
        <v>2.83</v>
      </c>
      <c r="D35">
        <f t="shared" ref="D34:D49" si="12">C35/3.77*3*3/10000</f>
        <v>6.7559681697612725E-4</v>
      </c>
    </row>
    <row r="36" spans="1:4" x14ac:dyDescent="0.45">
      <c r="A36">
        <v>5</v>
      </c>
      <c r="B36">
        <f t="shared" si="11"/>
        <v>0.05</v>
      </c>
      <c r="C36">
        <v>2.79</v>
      </c>
      <c r="D36">
        <f t="shared" si="12"/>
        <v>6.6604774535809015E-4</v>
      </c>
    </row>
    <row r="37" spans="1:4" x14ac:dyDescent="0.45">
      <c r="A37">
        <v>10</v>
      </c>
      <c r="B37">
        <f>A37/100</f>
        <v>0.1</v>
      </c>
      <c r="C37">
        <v>2.75</v>
      </c>
      <c r="D37">
        <f t="shared" si="12"/>
        <v>6.5649867374005316E-4</v>
      </c>
    </row>
    <row r="38" spans="1:4" x14ac:dyDescent="0.45">
      <c r="A38">
        <v>15</v>
      </c>
      <c r="B38">
        <f t="shared" ref="B38:B49" si="13">A38/100</f>
        <v>0.15</v>
      </c>
      <c r="C38">
        <v>2.5099999999999998</v>
      </c>
      <c r="D38">
        <f t="shared" si="12"/>
        <v>5.9920424403183022E-4</v>
      </c>
    </row>
    <row r="39" spans="1:4" x14ac:dyDescent="0.45">
      <c r="A39">
        <v>20</v>
      </c>
      <c r="B39">
        <f t="shared" si="13"/>
        <v>0.2</v>
      </c>
      <c r="C39">
        <v>2.44</v>
      </c>
      <c r="D39">
        <f t="shared" si="12"/>
        <v>5.8249336870026521E-4</v>
      </c>
    </row>
    <row r="40" spans="1:4" x14ac:dyDescent="0.45">
      <c r="A40">
        <v>25</v>
      </c>
      <c r="B40">
        <f t="shared" si="13"/>
        <v>0.25</v>
      </c>
      <c r="C40">
        <v>2.38</v>
      </c>
      <c r="D40">
        <f t="shared" si="12"/>
        <v>5.681697612732095E-4</v>
      </c>
    </row>
    <row r="41" spans="1:4" x14ac:dyDescent="0.45">
      <c r="A41">
        <v>30</v>
      </c>
      <c r="B41">
        <f t="shared" si="13"/>
        <v>0.3</v>
      </c>
      <c r="C41">
        <v>2.3199999999999998</v>
      </c>
      <c r="D41">
        <f t="shared" si="12"/>
        <v>5.5384615384615379E-4</v>
      </c>
    </row>
    <row r="42" spans="1:4" x14ac:dyDescent="0.45">
      <c r="A42">
        <v>40</v>
      </c>
      <c r="B42">
        <f t="shared" si="13"/>
        <v>0.4</v>
      </c>
      <c r="C42">
        <v>2.2200000000000002</v>
      </c>
      <c r="D42">
        <f t="shared" si="12"/>
        <v>5.2997347480106098E-4</v>
      </c>
    </row>
    <row r="43" spans="1:4" x14ac:dyDescent="0.45">
      <c r="A43">
        <v>50</v>
      </c>
      <c r="B43">
        <f t="shared" si="13"/>
        <v>0.5</v>
      </c>
      <c r="C43">
        <v>2.19</v>
      </c>
      <c r="D43">
        <f t="shared" si="12"/>
        <v>5.2281167108753307E-4</v>
      </c>
    </row>
    <row r="44" spans="1:4" x14ac:dyDescent="0.45">
      <c r="A44">
        <v>60</v>
      </c>
      <c r="B44">
        <f t="shared" si="13"/>
        <v>0.6</v>
      </c>
      <c r="C44">
        <v>2.1800000000000002</v>
      </c>
      <c r="D44">
        <f t="shared" si="12"/>
        <v>5.2042440318302388E-4</v>
      </c>
    </row>
    <row r="45" spans="1:4" x14ac:dyDescent="0.45">
      <c r="A45">
        <v>70</v>
      </c>
      <c r="B45">
        <f t="shared" si="13"/>
        <v>0.7</v>
      </c>
      <c r="C45">
        <v>2.1800000000000002</v>
      </c>
      <c r="D45">
        <f t="shared" si="12"/>
        <v>5.2042440318302388E-4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Александр Нехаев</cp:lastModifiedBy>
  <dcterms:created xsi:type="dcterms:W3CDTF">2020-02-06T15:17:07Z</dcterms:created>
  <dcterms:modified xsi:type="dcterms:W3CDTF">2020-02-06T17:05:00Z</dcterms:modified>
</cp:coreProperties>
</file>