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рина Калимова\Downloads\"/>
    </mc:Choice>
  </mc:AlternateContent>
  <xr:revisionPtr revIDLastSave="0" documentId="8_{0D88A068-8963-47B3-AEF3-DAF5385CC3D2}" xr6:coauthVersionLast="40" xr6:coauthVersionMax="40" xr10:uidLastSave="{00000000-0000-0000-0000-000000000000}"/>
  <bookViews>
    <workbookView xWindow="-108" yWindow="-108" windowWidth="23256" windowHeight="12576" xr2:uid="{478C2B25-9C37-4D86-BEED-F3EAE75C4BE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4" i="1"/>
  <c r="M3" i="1"/>
  <c r="L6" i="1"/>
  <c r="L5" i="1"/>
  <c r="L4" i="1"/>
  <c r="L3" i="1"/>
  <c r="G27" i="1" l="1"/>
  <c r="G26" i="1"/>
  <c r="G25" i="1"/>
  <c r="G22" i="1" l="1"/>
  <c r="G23" i="1"/>
  <c r="G21" i="1"/>
  <c r="B11" i="1" l="1"/>
  <c r="J4" i="1"/>
  <c r="M4" i="1" s="1"/>
  <c r="J5" i="1"/>
  <c r="M5" i="1" s="1"/>
  <c r="J6" i="1"/>
  <c r="M6" i="1" s="1"/>
  <c r="J3" i="1"/>
  <c r="I3" i="1"/>
</calcChain>
</file>

<file path=xl/sharedStrings.xml><?xml version="1.0" encoding="utf-8"?>
<sst xmlns="http://schemas.openxmlformats.org/spreadsheetml/2006/main" count="91" uniqueCount="35">
  <si>
    <t>Uin</t>
  </si>
  <si>
    <t>f</t>
  </si>
  <si>
    <t>Uвых</t>
  </si>
  <si>
    <t>В</t>
  </si>
  <si>
    <t>кГц</t>
  </si>
  <si>
    <t>Гц</t>
  </si>
  <si>
    <t>Задание 2</t>
  </si>
  <si>
    <t>Задание 4</t>
  </si>
  <si>
    <t>Uа</t>
  </si>
  <si>
    <t>мВ</t>
  </si>
  <si>
    <t>fверх</t>
  </si>
  <si>
    <t>Задание 8</t>
  </si>
  <si>
    <t>Uout</t>
  </si>
  <si>
    <t>fгран_рас</t>
  </si>
  <si>
    <t>Задание 14</t>
  </si>
  <si>
    <t>Uref</t>
  </si>
  <si>
    <t>Uпор</t>
  </si>
  <si>
    <t>fпор</t>
  </si>
  <si>
    <t>Задание 15</t>
  </si>
  <si>
    <t>Uout1</t>
  </si>
  <si>
    <t>Uout2</t>
  </si>
  <si>
    <t>dTout</t>
  </si>
  <si>
    <t>dTout1</t>
  </si>
  <si>
    <t>dTout2</t>
  </si>
  <si>
    <t>мс</t>
  </si>
  <si>
    <t>МГц</t>
  </si>
  <si>
    <t>С</t>
  </si>
  <si>
    <t>мкФ</t>
  </si>
  <si>
    <t>Ko=100</t>
  </si>
  <si>
    <t>Ko</t>
  </si>
  <si>
    <t>20 DB/dec</t>
  </si>
  <si>
    <t>dT</t>
  </si>
  <si>
    <t>beta</t>
  </si>
  <si>
    <t>Uпор=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</si>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</sst>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0" borderId="2" xfId="0" applyBorder="1"/>
    <xf numFmtId="0" fontId="0" fillId="2" borderId="3" xfId="0" applyFill="1" applyBorder="1"/>
    <xf numFmtId="0" fontId="0" fillId="4" borderId="4" xfId="0" applyFill="1" applyBorder="1"/>
    <xf numFmtId="0" fontId="0" fillId="2" borderId="5" xfId="0" applyFill="1" applyBorder="1"/>
    <xf numFmtId="0" fontId="0" fillId="4" borderId="6" xfId="0" applyFill="1" applyBorder="1"/>
    <xf numFmtId="0" fontId="0" fillId="2" borderId="8" xfId="0" applyFill="1" applyBorder="1"/>
    <xf numFmtId="0" fontId="0" fillId="2" borderId="2" xfId="0" applyFill="1" applyBorder="1"/>
    <xf numFmtId="0" fontId="0" fillId="4" borderId="2" xfId="0" applyFill="1" applyBorder="1"/>
    <xf numFmtId="0" fontId="0" fillId="0" borderId="3" xfId="0" applyBorder="1"/>
    <xf numFmtId="0" fontId="0" fillId="4" borderId="7" xfId="0" applyFill="1" applyBorder="1"/>
    <xf numFmtId="0" fontId="0" fillId="4" borderId="9" xfId="0" applyFill="1" applyBorder="1"/>
    <xf numFmtId="0" fontId="0" fillId="0" borderId="10" xfId="0" applyBorder="1"/>
    <xf numFmtId="0" fontId="0" fillId="2" borderId="1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70603674540682E-2"/>
          <c:y val="8.8379629629629614E-2"/>
          <c:w val="0.88084251968503935"/>
          <c:h val="0.8042209827938174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88809074304308"/>
                  <c:y val="2.203816218474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Лист1!$L$3:$L$6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Лист1!$M$3:$M$6</c:f>
              <c:numCache>
                <c:formatCode>General</c:formatCode>
                <c:ptCount val="4"/>
                <c:pt idx="0">
                  <c:v>2.1307682802690238</c:v>
                </c:pt>
                <c:pt idx="1">
                  <c:v>3.1151348331142557</c:v>
                </c:pt>
                <c:pt idx="2">
                  <c:v>4.0883098412461392</c:v>
                </c:pt>
                <c:pt idx="3">
                  <c:v>5.018224820106199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4-4DA9-9DA0-8CF5C069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00031"/>
        <c:axId val="74302927"/>
      </c:scatterChart>
      <c:valAx>
        <c:axId val="1806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02927"/>
        <c:crosses val="autoZero"/>
        <c:crossBetween val="midCat"/>
      </c:valAx>
      <c:valAx>
        <c:axId val="743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6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11</xdr:row>
      <xdr:rowOff>142875</xdr:rowOff>
    </xdr:from>
    <xdr:to>
      <xdr:col>9</xdr:col>
      <xdr:colOff>338154</xdr:colOff>
      <xdr:row>17</xdr:row>
      <xdr:rowOff>171458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0D1422E-7B80-40B8-A72E-CFAE0F851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4775" y="2147888"/>
          <a:ext cx="2252679" cy="1133483"/>
        </a:xfrm>
        <a:prstGeom prst="rect">
          <a:avLst/>
        </a:prstGeom>
      </xdr:spPr>
    </xdr:pic>
    <xdr:clientData/>
  </xdr:twoCellAnchor>
  <xdr:twoCellAnchor>
    <xdr:from>
      <xdr:col>13</xdr:col>
      <xdr:colOff>342900</xdr:colOff>
      <xdr:row>0</xdr:row>
      <xdr:rowOff>118110</xdr:rowOff>
    </xdr:from>
    <xdr:to>
      <xdr:col>17</xdr:col>
      <xdr:colOff>510540</xdr:colOff>
      <xdr:row>6</xdr:row>
      <xdr:rowOff>106680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0D8A26-6757-4554-A121-1AF4C8A9C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CE3E-4744-4BB4-B8F9-AFB388B5FA63}">
  <dimension ref="A1:M27"/>
  <sheetViews>
    <sheetView tabSelected="1" topLeftCell="A7" workbookViewId="0">
      <selection activeCell="L25" sqref="L25"/>
    </sheetView>
  </sheetViews>
  <sheetFormatPr defaultRowHeight="14.4" x14ac:dyDescent="0.3"/>
  <sheetData>
    <row r="1" spans="1:13" ht="15" thickBot="1" x14ac:dyDescent="0.35">
      <c r="A1" t="s">
        <v>6</v>
      </c>
    </row>
    <row r="2" spans="1:13" x14ac:dyDescent="0.3">
      <c r="A2" s="2" t="s">
        <v>0</v>
      </c>
      <c r="B2" s="3"/>
      <c r="C2" s="3" t="s">
        <v>1</v>
      </c>
      <c r="D2" s="3"/>
      <c r="E2" s="3" t="s">
        <v>2</v>
      </c>
      <c r="F2" s="3"/>
      <c r="G2" s="3" t="s">
        <v>8</v>
      </c>
      <c r="H2" s="3"/>
      <c r="I2" s="3"/>
      <c r="J2" s="4"/>
    </row>
    <row r="3" spans="1:13" x14ac:dyDescent="0.3">
      <c r="A3" s="5">
        <v>2</v>
      </c>
      <c r="B3" s="1" t="s">
        <v>3</v>
      </c>
      <c r="C3">
        <v>10</v>
      </c>
      <c r="D3" s="1" t="s">
        <v>4</v>
      </c>
      <c r="E3">
        <v>1.5</v>
      </c>
      <c r="F3" s="1" t="s">
        <v>3</v>
      </c>
      <c r="G3">
        <v>1.1100000000000001</v>
      </c>
      <c r="H3" s="1" t="s">
        <v>3</v>
      </c>
      <c r="I3">
        <f>E3/(G3)</f>
        <v>1.3513513513513513</v>
      </c>
      <c r="J3" s="6">
        <f>I3*100</f>
        <v>135.13513513513513</v>
      </c>
      <c r="K3" t="s">
        <v>30</v>
      </c>
      <c r="L3">
        <f>LOG10(C3*1000)</f>
        <v>4</v>
      </c>
      <c r="M3">
        <f>LOG10(J3)</f>
        <v>2.1307682802690238</v>
      </c>
    </row>
    <row r="4" spans="1:13" x14ac:dyDescent="0.3">
      <c r="A4" s="5">
        <v>2</v>
      </c>
      <c r="B4" s="1" t="s">
        <v>3</v>
      </c>
      <c r="C4">
        <v>1</v>
      </c>
      <c r="D4" s="1" t="s">
        <v>4</v>
      </c>
      <c r="E4">
        <v>3.65</v>
      </c>
      <c r="F4" s="1" t="s">
        <v>3</v>
      </c>
      <c r="G4">
        <v>280</v>
      </c>
      <c r="H4" s="1" t="s">
        <v>9</v>
      </c>
      <c r="I4">
        <f>E4/(G4/1000)</f>
        <v>13.035714285714285</v>
      </c>
      <c r="J4" s="6">
        <f t="shared" ref="J4:J6" si="0">I4*100</f>
        <v>1303.5714285714284</v>
      </c>
      <c r="L4">
        <f>LOG10(C4*1000)</f>
        <v>3</v>
      </c>
      <c r="M4">
        <f t="shared" ref="M4:M6" si="1">LOG10(J4)</f>
        <v>3.1151348331142557</v>
      </c>
    </row>
    <row r="5" spans="1:13" x14ac:dyDescent="0.3">
      <c r="A5" s="5">
        <v>2</v>
      </c>
      <c r="B5" s="1" t="s">
        <v>3</v>
      </c>
      <c r="C5">
        <v>100</v>
      </c>
      <c r="D5" s="1" t="s">
        <v>5</v>
      </c>
      <c r="E5">
        <v>3.75</v>
      </c>
      <c r="F5" s="1" t="s">
        <v>3</v>
      </c>
      <c r="G5">
        <v>30.6</v>
      </c>
      <c r="H5" s="1" t="s">
        <v>9</v>
      </c>
      <c r="I5">
        <f t="shared" ref="I5:I6" si="2">E5/(G5/1000)</f>
        <v>122.54901960784314</v>
      </c>
      <c r="J5" s="6">
        <f t="shared" si="0"/>
        <v>12254.901960784313</v>
      </c>
      <c r="L5">
        <f>LOG10(C5)</f>
        <v>2</v>
      </c>
      <c r="M5">
        <f t="shared" si="1"/>
        <v>4.0883098412461392</v>
      </c>
    </row>
    <row r="6" spans="1:13" ht="15" thickBot="1" x14ac:dyDescent="0.35">
      <c r="A6" s="7">
        <v>2</v>
      </c>
      <c r="B6" s="8" t="s">
        <v>3</v>
      </c>
      <c r="C6" s="9">
        <v>10</v>
      </c>
      <c r="D6" s="8" t="s">
        <v>5</v>
      </c>
      <c r="E6" s="9">
        <v>3.65</v>
      </c>
      <c r="F6" s="8" t="s">
        <v>3</v>
      </c>
      <c r="G6" s="9">
        <v>3.5</v>
      </c>
      <c r="H6" s="8" t="s">
        <v>9</v>
      </c>
      <c r="I6">
        <f t="shared" si="2"/>
        <v>1042.8571428571429</v>
      </c>
      <c r="J6" s="10">
        <f t="shared" si="0"/>
        <v>104285.71428571429</v>
      </c>
      <c r="L6">
        <f>LOG10(C6)</f>
        <v>1</v>
      </c>
      <c r="M6">
        <f t="shared" si="1"/>
        <v>5.018224820106199</v>
      </c>
    </row>
    <row r="7" spans="1:13" ht="15" thickBot="1" x14ac:dyDescent="0.35">
      <c r="A7" t="s">
        <v>7</v>
      </c>
    </row>
    <row r="8" spans="1:13" x14ac:dyDescent="0.3">
      <c r="A8" s="11" t="s">
        <v>0</v>
      </c>
      <c r="B8" s="12">
        <v>0.124</v>
      </c>
      <c r="C8" s="13" t="s">
        <v>3</v>
      </c>
    </row>
    <row r="9" spans="1:13" x14ac:dyDescent="0.3">
      <c r="A9" s="14" t="s">
        <v>1</v>
      </c>
      <c r="B9">
        <v>1</v>
      </c>
      <c r="C9" s="15" t="s">
        <v>4</v>
      </c>
    </row>
    <row r="10" spans="1:13" x14ac:dyDescent="0.3">
      <c r="A10" s="14" t="s">
        <v>2</v>
      </c>
      <c r="B10">
        <v>12.3</v>
      </c>
      <c r="C10" s="15" t="s">
        <v>3</v>
      </c>
    </row>
    <row r="11" spans="1:13" x14ac:dyDescent="0.3">
      <c r="A11" s="14" t="s">
        <v>29</v>
      </c>
      <c r="B11">
        <f>B10/B8</f>
        <v>99.193548387096783</v>
      </c>
      <c r="C11" s="15"/>
      <c r="K11" t="s">
        <v>28</v>
      </c>
    </row>
    <row r="12" spans="1:13" ht="15" thickBot="1" x14ac:dyDescent="0.35">
      <c r="A12" s="16" t="s">
        <v>10</v>
      </c>
      <c r="B12" s="9">
        <v>15.7</v>
      </c>
      <c r="C12" s="17" t="s">
        <v>4</v>
      </c>
    </row>
    <row r="13" spans="1:13" ht="15" thickBot="1" x14ac:dyDescent="0.35">
      <c r="A13" t="s">
        <v>11</v>
      </c>
    </row>
    <row r="14" spans="1:13" x14ac:dyDescent="0.3">
      <c r="A14" s="11" t="s">
        <v>0</v>
      </c>
      <c r="B14" s="12">
        <v>1.86</v>
      </c>
      <c r="C14" s="18" t="s">
        <v>3</v>
      </c>
      <c r="D14" s="19" t="s">
        <v>13</v>
      </c>
      <c r="E14" s="12">
        <v>4.8</v>
      </c>
      <c r="F14" s="13" t="s">
        <v>5</v>
      </c>
      <c r="K14" t="s">
        <v>13</v>
      </c>
      <c r="L14">
        <v>4.82</v>
      </c>
      <c r="M14" t="s">
        <v>5</v>
      </c>
    </row>
    <row r="15" spans="1:13" ht="15" thickBot="1" x14ac:dyDescent="0.35">
      <c r="A15" s="16" t="s">
        <v>12</v>
      </c>
      <c r="B15" s="9">
        <v>0.50600000000000001</v>
      </c>
      <c r="C15" s="8" t="s">
        <v>3</v>
      </c>
      <c r="D15" s="9"/>
      <c r="E15" s="9"/>
      <c r="F15" s="10"/>
    </row>
    <row r="16" spans="1:13" ht="15" thickBot="1" x14ac:dyDescent="0.35">
      <c r="A16" t="s">
        <v>14</v>
      </c>
    </row>
    <row r="17" spans="1:13" x14ac:dyDescent="0.3">
      <c r="A17" s="11" t="s">
        <v>15</v>
      </c>
      <c r="B17" s="12">
        <v>0</v>
      </c>
      <c r="C17" s="18" t="s">
        <v>3</v>
      </c>
      <c r="D17" s="12"/>
      <c r="E17" s="12"/>
      <c r="F17" s="20"/>
      <c r="K17" t="s">
        <v>32</v>
      </c>
      <c r="L17">
        <v>0.01</v>
      </c>
    </row>
    <row r="18" spans="1:13" ht="15" thickBot="1" x14ac:dyDescent="0.35">
      <c r="A18" s="16" t="s">
        <v>16</v>
      </c>
      <c r="B18" s="9">
        <v>0.15</v>
      </c>
      <c r="C18" s="8" t="s">
        <v>3</v>
      </c>
      <c r="D18" s="21" t="s">
        <v>17</v>
      </c>
      <c r="E18" s="9">
        <v>18</v>
      </c>
      <c r="F18" s="17" t="s">
        <v>4</v>
      </c>
      <c r="K18" t="s">
        <v>33</v>
      </c>
      <c r="L18">
        <v>0.14799999999999999</v>
      </c>
      <c r="M18" t="s">
        <v>34</v>
      </c>
    </row>
    <row r="19" spans="1:13" ht="15" thickBot="1" x14ac:dyDescent="0.35">
      <c r="A19" t="s">
        <v>18</v>
      </c>
    </row>
    <row r="20" spans="1:13" ht="15" thickBot="1" x14ac:dyDescent="0.35">
      <c r="A20" s="22" t="s">
        <v>26</v>
      </c>
      <c r="B20" s="23">
        <v>0.33</v>
      </c>
      <c r="C20" s="24" t="s">
        <v>27</v>
      </c>
    </row>
    <row r="21" spans="1:13" x14ac:dyDescent="0.3">
      <c r="A21" s="11" t="s">
        <v>12</v>
      </c>
      <c r="B21" s="12">
        <v>22.1</v>
      </c>
      <c r="C21" s="18" t="s">
        <v>3</v>
      </c>
      <c r="D21" s="12" t="s">
        <v>21</v>
      </c>
      <c r="E21" s="12">
        <v>1.32</v>
      </c>
      <c r="F21" s="18" t="s">
        <v>24</v>
      </c>
      <c r="G21" s="12">
        <f>1/E21</f>
        <v>0.75757575757575757</v>
      </c>
      <c r="H21" s="13" t="s">
        <v>25</v>
      </c>
      <c r="K21" t="s">
        <v>31</v>
      </c>
      <c r="L21">
        <v>1.32</v>
      </c>
      <c r="M21" t="s">
        <v>24</v>
      </c>
    </row>
    <row r="22" spans="1:13" x14ac:dyDescent="0.3">
      <c r="A22" s="14" t="s">
        <v>19</v>
      </c>
      <c r="B22">
        <v>216</v>
      </c>
      <c r="C22" s="1" t="s">
        <v>9</v>
      </c>
      <c r="D22" t="s">
        <v>22</v>
      </c>
      <c r="E22">
        <v>1.306</v>
      </c>
      <c r="F22" s="1" t="s">
        <v>24</v>
      </c>
      <c r="G22">
        <f t="shared" ref="G22:G23" si="3">1/E22</f>
        <v>0.76569678407350683</v>
      </c>
      <c r="H22" s="15" t="s">
        <v>25</v>
      </c>
    </row>
    <row r="23" spans="1:13" ht="15" thickBot="1" x14ac:dyDescent="0.35">
      <c r="A23" s="16" t="s">
        <v>20</v>
      </c>
      <c r="B23" s="9">
        <v>240</v>
      </c>
      <c r="C23" s="8" t="s">
        <v>9</v>
      </c>
      <c r="D23" s="9" t="s">
        <v>23</v>
      </c>
      <c r="E23" s="9">
        <v>1.3129999999999999</v>
      </c>
      <c r="F23" s="8" t="s">
        <v>24</v>
      </c>
      <c r="G23" s="9">
        <f t="shared" si="3"/>
        <v>0.76161462300076166</v>
      </c>
      <c r="H23" s="17" t="s">
        <v>25</v>
      </c>
    </row>
    <row r="24" spans="1:13" ht="15" thickBot="1" x14ac:dyDescent="0.35">
      <c r="A24" s="22" t="s">
        <v>26</v>
      </c>
      <c r="B24" s="23">
        <v>3.3000000000000002E-2</v>
      </c>
      <c r="C24" s="24" t="s">
        <v>27</v>
      </c>
    </row>
    <row r="25" spans="1:13" x14ac:dyDescent="0.3">
      <c r="A25" s="11" t="s">
        <v>12</v>
      </c>
      <c r="B25" s="12">
        <v>24.9</v>
      </c>
      <c r="C25" s="18" t="s">
        <v>3</v>
      </c>
      <c r="D25" s="12" t="s">
        <v>21</v>
      </c>
      <c r="E25" s="12">
        <v>1.2250000000000001</v>
      </c>
      <c r="F25" s="18" t="s">
        <v>24</v>
      </c>
      <c r="G25" s="12">
        <f>1/E25</f>
        <v>0.81632653061224481</v>
      </c>
      <c r="H25" s="13" t="s">
        <v>25</v>
      </c>
      <c r="K25" t="s">
        <v>31</v>
      </c>
      <c r="L25">
        <v>0.13100000000000001</v>
      </c>
      <c r="M25" t="s">
        <v>24</v>
      </c>
    </row>
    <row r="26" spans="1:13" x14ac:dyDescent="0.3">
      <c r="A26" s="14" t="s">
        <v>19</v>
      </c>
      <c r="B26">
        <v>267</v>
      </c>
      <c r="C26" s="1" t="s">
        <v>9</v>
      </c>
      <c r="D26" t="s">
        <v>22</v>
      </c>
      <c r="E26">
        <v>1.1910000000000001</v>
      </c>
      <c r="F26" s="1" t="s">
        <v>24</v>
      </c>
      <c r="G26">
        <f t="shared" ref="G26:G27" si="4">1/E26</f>
        <v>0.83963056255247692</v>
      </c>
      <c r="H26" s="15" t="s">
        <v>25</v>
      </c>
    </row>
    <row r="27" spans="1:13" ht="15" thickBot="1" x14ac:dyDescent="0.35">
      <c r="A27" s="16" t="s">
        <v>20</v>
      </c>
      <c r="B27" s="9">
        <v>1834</v>
      </c>
      <c r="C27" s="8" t="s">
        <v>9</v>
      </c>
      <c r="D27" s="9" t="s">
        <v>23</v>
      </c>
      <c r="E27" s="9">
        <v>0.91849999999999998</v>
      </c>
      <c r="F27" s="8" t="s">
        <v>24</v>
      </c>
      <c r="G27" s="9">
        <f t="shared" si="4"/>
        <v>1.0887316276537833</v>
      </c>
      <c r="H27" s="17" t="s"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Ирина Калимова</cp:lastModifiedBy>
  <dcterms:created xsi:type="dcterms:W3CDTF">2019-03-11T08:15:56Z</dcterms:created>
  <dcterms:modified xsi:type="dcterms:W3CDTF">2019-03-24T22:20:21Z</dcterms:modified>
</cp:coreProperties>
</file>