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ha\OneDrive\GitHub\Labs\Solid_State_Electronics_Labs\7_sem\Lab11a\"/>
    </mc:Choice>
  </mc:AlternateContent>
  <xr:revisionPtr revIDLastSave="293" documentId="8_{4E895CAF-63E7-4E70-8FBD-CEBC178EDF5D}" xr6:coauthVersionLast="45" xr6:coauthVersionMax="45" xr10:uidLastSave="{35161689-9A71-42A5-A4B7-CCCEE7C8BE79}"/>
  <bookViews>
    <workbookView xWindow="-98" yWindow="-98" windowWidth="24496" windowHeight="15796" xr2:uid="{EC7EF744-198A-4D7B-BDF2-4F04BF81E19E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E15" i="1"/>
  <c r="E16" i="1"/>
  <c r="E17" i="1"/>
  <c r="E18" i="1"/>
  <c r="E19" i="1"/>
  <c r="E20" i="1"/>
  <c r="E21" i="1"/>
  <c r="E22" i="1"/>
  <c r="E23" i="1"/>
  <c r="E24" i="1"/>
  <c r="E25" i="1"/>
  <c r="E26" i="1"/>
  <c r="E14" i="1"/>
  <c r="E5" i="1"/>
  <c r="E6" i="1"/>
  <c r="E7" i="1"/>
  <c r="E8" i="1"/>
  <c r="E9" i="1"/>
  <c r="E10" i="1"/>
  <c r="E11" i="1"/>
  <c r="E12" i="1"/>
  <c r="E13" i="1"/>
  <c r="E4" i="1"/>
  <c r="B12" i="1"/>
  <c r="B13" i="1"/>
  <c r="B11" i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<sst xmlns="http://schemas.openxmlformats.org/spreadsheetml/2006/main" count="24" uniqueCount="20">
  <si>
    <t>V, В</t>
  </si>
  <si>
    <t>Показание</t>
  </si>
  <si>
    <t>I, mA</t>
  </si>
  <si>
    <t>I, mkA</t>
  </si>
  <si>
    <t>Темновое</t>
  </si>
  <si>
    <t>Обратное</t>
  </si>
  <si>
    <t>Прямая</t>
  </si>
  <si>
    <t>Шунт</t>
  </si>
  <si>
    <t>Световое</t>
  </si>
  <si>
    <t>V, мВ</t>
  </si>
  <si>
    <t>Показание амперметр</t>
  </si>
  <si>
    <t>Показание вольтметра</t>
  </si>
  <si>
    <t>Шунт амперметр</t>
  </si>
  <si>
    <t>Шунт вольтметр</t>
  </si>
  <si>
    <t>Фильтр 1</t>
  </si>
  <si>
    <t>Холостой ход</t>
  </si>
  <si>
    <t>Фильтр 2</t>
  </si>
  <si>
    <t>Фильтр 3</t>
  </si>
  <si>
    <t>Фильтр 4</t>
  </si>
  <si>
    <t>I,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</si>
</sst>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0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3"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</a:t>
            </a:r>
            <a:r>
              <a:rPr lang="ru-RU" baseline="0"/>
              <a:t> темновое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Лист1!$D$4:$D$26</c:f>
              <c:numCache>
                <c:formatCode>General</c:formatCode>
                <c:ptCount val="2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0.55000000000000004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</c:numCache>
            </c:numRef>
          </c:xVal>
          <c:yVal>
            <c:numRef>
              <c:f>Лист1!$E$4:$E$26</c:f>
              <c:numCache>
                <c:formatCode>General</c:formatCode>
                <c:ptCount val="23"/>
                <c:pt idx="0">
                  <c:v>1.5</c:v>
                </c:pt>
                <c:pt idx="1">
                  <c:v>3.9000000000000004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24</c:v>
                </c:pt>
                <c:pt idx="6">
                  <c:v>33</c:v>
                </c:pt>
                <c:pt idx="7">
                  <c:v>47</c:v>
                </c:pt>
                <c:pt idx="8">
                  <c:v>68</c:v>
                </c:pt>
                <c:pt idx="9">
                  <c:v>94</c:v>
                </c:pt>
                <c:pt idx="10">
                  <c:v>116.12903225806453</c:v>
                </c:pt>
                <c:pt idx="11">
                  <c:v>164.51612903225808</c:v>
                </c:pt>
                <c:pt idx="12">
                  <c:v>232.25806451612905</c:v>
                </c:pt>
                <c:pt idx="13">
                  <c:v>300</c:v>
                </c:pt>
                <c:pt idx="14">
                  <c:v>406.45161290322585</c:v>
                </c:pt>
                <c:pt idx="15">
                  <c:v>783.87096774193549</c:v>
                </c:pt>
                <c:pt idx="16">
                  <c:v>1364.516129032258</c:v>
                </c:pt>
                <c:pt idx="17">
                  <c:v>2245.1612903225805</c:v>
                </c:pt>
                <c:pt idx="18">
                  <c:v>3629.0322580645161</c:v>
                </c:pt>
                <c:pt idx="19">
                  <c:v>5419.3548387096771</c:v>
                </c:pt>
                <c:pt idx="20">
                  <c:v>7838.7096774193551</c:v>
                </c:pt>
                <c:pt idx="21">
                  <c:v>10161.290322580644</c:v>
                </c:pt>
                <c:pt idx="22">
                  <c:v>12580.645161290324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E-4B27-AC19-30F870A8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963632"/>
        <c:axId val="570049952"/>
      </c:scatterChart>
      <c:valAx>
        <c:axId val="8409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049952"/>
        <c:crosses val="autoZero"/>
        <c:crossBetween val="midCat"/>
      </c:valAx>
      <c:valAx>
        <c:axId val="5700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9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 темновое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Лист1!$A$4:$A$13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Лист1!$B$4:$B$13</c:f>
              <c:numCache>
                <c:formatCode>General</c:formatCode>
                <c:ptCount val="10"/>
                <c:pt idx="0">
                  <c:v>0.6</c:v>
                </c:pt>
                <c:pt idx="1">
                  <c:v>1.6</c:v>
                </c:pt>
                <c:pt idx="2">
                  <c:v>2</c:v>
                </c:pt>
                <c:pt idx="3">
                  <c:v>2.7</c:v>
                </c:pt>
                <c:pt idx="4">
                  <c:v>3.5</c:v>
                </c:pt>
                <c:pt idx="5">
                  <c:v>4</c:v>
                </c:pt>
                <c:pt idx="6">
                  <c:v>4.6000000000000005</c:v>
                </c:pt>
                <c:pt idx="7">
                  <c:v>5.0999999999999996</c:v>
                </c:pt>
                <c:pt idx="8">
                  <c:v>5.6000000000000005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61F-9BE3-3D180402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35344"/>
        <c:axId val="568020592"/>
      </c:scatterChart>
      <c:valAx>
        <c:axId val="8433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020592"/>
        <c:crosses val="autoZero"/>
        <c:crossBetween val="midCat"/>
      </c:valAx>
      <c:valAx>
        <c:axId val="5680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3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Световое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Лист1!$H$4:$H$22</c:f>
              <c:numCache>
                <c:formatCode>General</c:formatCode>
                <c:ptCount val="19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480</c:v>
                </c:pt>
                <c:pt idx="18">
                  <c:v>490</c:v>
                </c:pt>
              </c:numCache>
            </c:numRef>
          </c:xVal>
          <c:yVal>
            <c:numRef>
              <c:f>Лист1!$I$4:$I$22</c:f>
              <c:numCache>
                <c:formatCode>General</c:formatCode>
                <c:ptCount val="19"/>
                <c:pt idx="0">
                  <c:v>14.129032258064516</c:v>
                </c:pt>
                <c:pt idx="1">
                  <c:v>14.032258064516128</c:v>
                </c:pt>
                <c:pt idx="2">
                  <c:v>14.129032258064516</c:v>
                </c:pt>
                <c:pt idx="3">
                  <c:v>14.129032258064516</c:v>
                </c:pt>
                <c:pt idx="4">
                  <c:v>14.129032258064516</c:v>
                </c:pt>
                <c:pt idx="5">
                  <c:v>14.129032258064516</c:v>
                </c:pt>
                <c:pt idx="6">
                  <c:v>13.935483870967742</c:v>
                </c:pt>
                <c:pt idx="7">
                  <c:v>13.64516129032258</c:v>
                </c:pt>
                <c:pt idx="8">
                  <c:v>13.548387096774194</c:v>
                </c:pt>
                <c:pt idx="9">
                  <c:v>13.35483870967742</c:v>
                </c:pt>
                <c:pt idx="10">
                  <c:v>12.870967741935484</c:v>
                </c:pt>
                <c:pt idx="11">
                  <c:v>12.29032258064516</c:v>
                </c:pt>
                <c:pt idx="12">
                  <c:v>11.419354838709676</c:v>
                </c:pt>
                <c:pt idx="13">
                  <c:v>10.35483870967742</c:v>
                </c:pt>
                <c:pt idx="14">
                  <c:v>8.8064516129032242</c:v>
                </c:pt>
                <c:pt idx="15">
                  <c:v>6.870967741935484</c:v>
                </c:pt>
                <c:pt idx="16">
                  <c:v>4.3548387096774199</c:v>
                </c:pt>
                <c:pt idx="17">
                  <c:v>0.967741935483871</c:v>
                </c:pt>
                <c:pt idx="18">
                  <c:v>9.6774193548387094E-2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0-4732-BCB0-1F139A7D2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27712"/>
        <c:axId val="567820704"/>
      </c:scatterChart>
      <c:valAx>
        <c:axId val="5662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820704"/>
        <c:crosses val="autoZero"/>
        <c:crossBetween val="midCat"/>
      </c:valAx>
      <c:valAx>
        <c:axId val="5678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2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613171</xdr:colOff>
      <xdr:row>30</xdr:row>
      <xdr:rowOff>104774</xdr:rowOff>
    </xdr:from>
    <xdr:to>
      <xdr:col>11</xdr:col>
      <xdr:colOff>317896</xdr:colOff>
      <xdr:row>45</xdr:row>
      <xdr:rowOff>145256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FC2C14-35D3-4046-82A3-35B2F1730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91677</xdr:colOff>
      <xdr:row>30</xdr:row>
      <xdr:rowOff>94057</xdr:rowOff>
    </xdr:from>
    <xdr:to>
      <xdr:col>6</xdr:col>
      <xdr:colOff>433387</xdr:colOff>
      <xdr:row>45</xdr:row>
      <xdr:rowOff>130968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C21A0E-0907-4F02-B6D0-76EED2176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494107</xdr:colOff>
      <xdr:row>30</xdr:row>
      <xdr:rowOff>82153</xdr:rowOff>
    </xdr:from>
    <xdr:to>
      <xdr:col>17</xdr:col>
      <xdr:colOff>353614</xdr:colOff>
      <xdr:row>45</xdr:row>
      <xdr:rowOff>110729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6ECC3E-6DF7-4EDA-9C8F-6C944E23B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910E-7679-4A63-8981-253C4045C48D}">
  <dimension ref="A1:Q26"/>
  <sheetViews>
    <sheetView tabSelected="1" topLeftCell="H1" zoomScale="70" zoomScaleNormal="70" workbookViewId="0">
      <selection activeCell="R11" sqref="R11"/>
    </sheetView>
  </sheetViews>
  <sheetFormatPr defaultRowHeight="14.25" x14ac:dyDescent="0.45"/>
  <cols>
    <col min="1" max="1" width="12.53125" bestFit="1" customWidth="1"/>
    <col min="2" max="2" width="5.6640625" bestFit="1" customWidth="1"/>
    <col min="3" max="3" width="9.53125" bestFit="1" customWidth="1"/>
    <col min="4" max="4" width="8.796875" bestFit="1" customWidth="1"/>
    <col min="5" max="5" width="11.73046875" bestFit="1" customWidth="1"/>
    <col min="6" max="6" width="9.796875" customWidth="1"/>
    <col min="8" max="8" width="11.59765625" customWidth="1"/>
    <col min="10" max="10" width="20.59765625" customWidth="1"/>
    <col min="11" max="11" width="17.9296875" customWidth="1"/>
    <col min="12" max="12" width="20.6640625" customWidth="1"/>
    <col min="16" max="16" width="11.796875" customWidth="1"/>
  </cols>
  <sheetData>
    <row r="1" spans="1:17" ht="19.899999999999999" thickBot="1" x14ac:dyDescent="0.65">
      <c r="A1" s="1" t="s">
        <v>4</v>
      </c>
      <c r="H1" s="1" t="s">
        <v>8</v>
      </c>
      <c r="P1" s="1" t="s">
        <v>15</v>
      </c>
    </row>
    <row r="2" spans="1:17" ht="17.649999999999999" thickTop="1" thickBot="1" x14ac:dyDescent="0.55000000000000004">
      <c r="A2" s="2" t="s">
        <v>5</v>
      </c>
      <c r="D2" s="2" t="s">
        <v>6</v>
      </c>
      <c r="P2" t="s">
        <v>0</v>
      </c>
      <c r="Q2" t="s">
        <v>19</v>
      </c>
    </row>
    <row r="3" spans="1:17" x14ac:dyDescent="0.45">
      <c r="A3" s="3" t="s">
        <v>0</v>
      </c>
      <c r="B3" s="4" t="s">
        <v>3</v>
      </c>
      <c r="C3" t="s">
        <v>1</v>
      </c>
      <c r="D3" s="3" t="s">
        <v>0</v>
      </c>
      <c r="E3" s="4" t="s">
        <v>3</v>
      </c>
      <c r="F3" t="s">
        <v>1</v>
      </c>
      <c r="G3" t="s">
        <v>7</v>
      </c>
      <c r="H3" s="3" t="s">
        <v>9</v>
      </c>
      <c r="I3" s="4" t="s">
        <v>2</v>
      </c>
      <c r="J3" t="s">
        <v>11</v>
      </c>
      <c r="K3" t="s">
        <v>13</v>
      </c>
      <c r="L3" t="s">
        <v>10</v>
      </c>
      <c r="M3" t="s">
        <v>12</v>
      </c>
      <c r="O3" t="s">
        <v>14</v>
      </c>
      <c r="P3">
        <v>0.47</v>
      </c>
      <c r="Q3">
        <v>120</v>
      </c>
    </row>
    <row r="4" spans="1:17" x14ac:dyDescent="0.45">
      <c r="A4" s="5">
        <v>0.01</v>
      </c>
      <c r="B4" s="6">
        <f>C4/50*5</f>
        <v>0.6</v>
      </c>
      <c r="C4">
        <v>6</v>
      </c>
      <c r="D4" s="5">
        <v>0.02</v>
      </c>
      <c r="E4" s="6">
        <f>F4/50*G4</f>
        <v>1.5</v>
      </c>
      <c r="F4">
        <v>15</v>
      </c>
      <c r="G4">
        <v>5</v>
      </c>
      <c r="H4" s="5">
        <f>J4*K4/75*1000</f>
        <v>140</v>
      </c>
      <c r="I4" s="6">
        <f>L4/155*M4</f>
        <v>14.129032258064516</v>
      </c>
      <c r="J4">
        <v>14</v>
      </c>
      <c r="K4">
        <v>0.75</v>
      </c>
      <c r="L4">
        <v>146</v>
      </c>
      <c r="M4">
        <v>15</v>
      </c>
      <c r="O4" t="s">
        <v>16</v>
      </c>
      <c r="P4">
        <v>0.45</v>
      </c>
      <c r="Q4">
        <v>74</v>
      </c>
    </row>
    <row r="5" spans="1:17" x14ac:dyDescent="0.45">
      <c r="A5" s="5">
        <v>0.02</v>
      </c>
      <c r="B5" s="6">
        <f t="shared" ref="B5:B10" si="0">C5/50*5</f>
        <v>1.6</v>
      </c>
      <c r="C5">
        <v>16</v>
      </c>
      <c r="D5" s="5">
        <v>0.04</v>
      </c>
      <c r="E5" s="6">
        <f t="shared" ref="E5:E13" si="1">F5/50*G5</f>
        <v>3.9000000000000004</v>
      </c>
      <c r="F5">
        <v>39</v>
      </c>
      <c r="G5">
        <v>5</v>
      </c>
      <c r="H5" s="5">
        <f t="shared" ref="H5:H22" si="2">J5*K5/75*1000</f>
        <v>160</v>
      </c>
      <c r="I5" s="6">
        <f t="shared" ref="I5:I22" si="3">L5/155*M5</f>
        <v>14.032258064516128</v>
      </c>
      <c r="J5">
        <v>16</v>
      </c>
      <c r="K5">
        <v>0.75</v>
      </c>
      <c r="L5">
        <v>145</v>
      </c>
      <c r="M5">
        <v>15</v>
      </c>
      <c r="O5" t="s">
        <v>17</v>
      </c>
      <c r="P5">
        <v>0.42</v>
      </c>
      <c r="Q5">
        <v>39</v>
      </c>
    </row>
    <row r="6" spans="1:17" x14ac:dyDescent="0.45">
      <c r="A6" s="5">
        <v>0.03</v>
      </c>
      <c r="B6" s="6">
        <f t="shared" si="0"/>
        <v>2</v>
      </c>
      <c r="C6">
        <v>20</v>
      </c>
      <c r="D6" s="5">
        <v>0.06</v>
      </c>
      <c r="E6" s="6">
        <f t="shared" si="1"/>
        <v>7</v>
      </c>
      <c r="F6">
        <v>35</v>
      </c>
      <c r="G6">
        <v>10</v>
      </c>
      <c r="H6" s="5">
        <f t="shared" si="2"/>
        <v>180</v>
      </c>
      <c r="I6" s="6">
        <f t="shared" si="3"/>
        <v>14.129032258064516</v>
      </c>
      <c r="J6">
        <v>18</v>
      </c>
      <c r="K6">
        <v>0.75</v>
      </c>
      <c r="L6">
        <v>146</v>
      </c>
      <c r="M6">
        <v>15</v>
      </c>
      <c r="O6" t="s">
        <v>18</v>
      </c>
      <c r="P6">
        <v>0.36</v>
      </c>
      <c r="Q6">
        <v>16</v>
      </c>
    </row>
    <row r="7" spans="1:17" x14ac:dyDescent="0.45">
      <c r="A7" s="5">
        <v>0.04</v>
      </c>
      <c r="B7" s="6">
        <f t="shared" si="0"/>
        <v>2.7</v>
      </c>
      <c r="C7">
        <v>27</v>
      </c>
      <c r="D7" s="5">
        <v>0.08</v>
      </c>
      <c r="E7" s="6">
        <f t="shared" si="1"/>
        <v>11</v>
      </c>
      <c r="F7">
        <v>11</v>
      </c>
      <c r="G7">
        <v>50</v>
      </c>
      <c r="H7" s="5">
        <f t="shared" si="2"/>
        <v>200</v>
      </c>
      <c r="I7" s="6">
        <f t="shared" si="3"/>
        <v>14.129032258064516</v>
      </c>
      <c r="J7">
        <v>20</v>
      </c>
      <c r="K7">
        <v>0.75</v>
      </c>
      <c r="L7">
        <v>146</v>
      </c>
      <c r="M7">
        <v>15</v>
      </c>
    </row>
    <row r="8" spans="1:17" x14ac:dyDescent="0.45">
      <c r="A8" s="5">
        <v>0.05</v>
      </c>
      <c r="B8" s="6">
        <f t="shared" si="0"/>
        <v>3.5</v>
      </c>
      <c r="C8">
        <v>35</v>
      </c>
      <c r="D8" s="5">
        <v>0.1</v>
      </c>
      <c r="E8" s="6">
        <f t="shared" si="1"/>
        <v>17</v>
      </c>
      <c r="F8">
        <v>17</v>
      </c>
      <c r="G8">
        <v>50</v>
      </c>
      <c r="H8" s="5">
        <f t="shared" si="2"/>
        <v>220</v>
      </c>
      <c r="I8" s="6">
        <f t="shared" si="3"/>
        <v>14.129032258064516</v>
      </c>
      <c r="J8">
        <v>22</v>
      </c>
      <c r="K8">
        <v>0.75</v>
      </c>
      <c r="L8">
        <v>146</v>
      </c>
      <c r="M8">
        <v>15</v>
      </c>
    </row>
    <row r="9" spans="1:17" x14ac:dyDescent="0.45">
      <c r="A9" s="5">
        <v>0.06</v>
      </c>
      <c r="B9" s="6">
        <f t="shared" si="0"/>
        <v>4</v>
      </c>
      <c r="C9">
        <v>40</v>
      </c>
      <c r="D9" s="5">
        <v>0.12</v>
      </c>
      <c r="E9" s="6">
        <f t="shared" si="1"/>
        <v>24</v>
      </c>
      <c r="F9">
        <v>24</v>
      </c>
      <c r="G9">
        <v>50</v>
      </c>
      <c r="H9" s="5">
        <f t="shared" si="2"/>
        <v>240</v>
      </c>
      <c r="I9" s="6">
        <f t="shared" si="3"/>
        <v>14.129032258064516</v>
      </c>
      <c r="J9">
        <v>24</v>
      </c>
      <c r="K9">
        <v>0.75</v>
      </c>
      <c r="L9">
        <v>146</v>
      </c>
      <c r="M9">
        <v>15</v>
      </c>
    </row>
    <row r="10" spans="1:17" x14ac:dyDescent="0.45">
      <c r="A10" s="5">
        <v>7.0000000000000007E-2</v>
      </c>
      <c r="B10" s="6">
        <f t="shared" si="0"/>
        <v>4.6000000000000005</v>
      </c>
      <c r="C10">
        <v>46</v>
      </c>
      <c r="D10" s="5">
        <v>0.14000000000000001</v>
      </c>
      <c r="E10" s="6">
        <f t="shared" si="1"/>
        <v>33</v>
      </c>
      <c r="F10">
        <v>33</v>
      </c>
      <c r="G10">
        <v>50</v>
      </c>
      <c r="H10" s="5">
        <f t="shared" si="2"/>
        <v>260</v>
      </c>
      <c r="I10" s="6">
        <f t="shared" si="3"/>
        <v>13.935483870967742</v>
      </c>
      <c r="J10">
        <v>26</v>
      </c>
      <c r="K10">
        <v>0.75</v>
      </c>
      <c r="L10">
        <v>144</v>
      </c>
      <c r="M10">
        <v>15</v>
      </c>
    </row>
    <row r="11" spans="1:17" x14ac:dyDescent="0.45">
      <c r="A11" s="5">
        <v>0.08</v>
      </c>
      <c r="B11" s="6">
        <f>C11/50*10</f>
        <v>5.0999999999999996</v>
      </c>
      <c r="C11">
        <v>25.5</v>
      </c>
      <c r="D11" s="5">
        <v>0.16</v>
      </c>
      <c r="E11" s="6">
        <f t="shared" si="1"/>
        <v>47</v>
      </c>
      <c r="F11">
        <v>47</v>
      </c>
      <c r="G11">
        <v>50</v>
      </c>
      <c r="H11" s="5">
        <f t="shared" si="2"/>
        <v>280</v>
      </c>
      <c r="I11" s="6">
        <f t="shared" si="3"/>
        <v>13.64516129032258</v>
      </c>
      <c r="J11">
        <v>28</v>
      </c>
      <c r="K11">
        <v>0.75</v>
      </c>
      <c r="L11">
        <v>141</v>
      </c>
      <c r="M11">
        <v>15</v>
      </c>
    </row>
    <row r="12" spans="1:17" x14ac:dyDescent="0.45">
      <c r="A12" s="5">
        <v>0.09</v>
      </c>
      <c r="B12" s="6">
        <f t="shared" ref="B12:B13" si="4">C12/50*10</f>
        <v>5.6000000000000005</v>
      </c>
      <c r="C12">
        <v>28</v>
      </c>
      <c r="D12" s="5">
        <v>0.18</v>
      </c>
      <c r="E12" s="6">
        <f t="shared" si="1"/>
        <v>68</v>
      </c>
      <c r="F12">
        <v>34</v>
      </c>
      <c r="G12">
        <v>100</v>
      </c>
      <c r="H12" s="5">
        <f t="shared" si="2"/>
        <v>300</v>
      </c>
      <c r="I12" s="6">
        <f t="shared" si="3"/>
        <v>13.548387096774194</v>
      </c>
      <c r="J12">
        <v>30</v>
      </c>
      <c r="K12">
        <v>0.75</v>
      </c>
      <c r="L12">
        <v>140</v>
      </c>
      <c r="M12">
        <v>15</v>
      </c>
    </row>
    <row r="13" spans="1:17" ht="14.65" thickBot="1" x14ac:dyDescent="0.5">
      <c r="A13" s="7">
        <v>0.1</v>
      </c>
      <c r="B13" s="8">
        <f t="shared" si="4"/>
        <v>6.1</v>
      </c>
      <c r="C13">
        <v>30.5</v>
      </c>
      <c r="D13" s="5">
        <v>0.2</v>
      </c>
      <c r="E13" s="6">
        <f t="shared" si="1"/>
        <v>94</v>
      </c>
      <c r="F13">
        <v>47</v>
      </c>
      <c r="G13">
        <v>100</v>
      </c>
      <c r="H13" s="5">
        <f t="shared" si="2"/>
        <v>320</v>
      </c>
      <c r="I13" s="6">
        <f t="shared" si="3"/>
        <v>13.35483870967742</v>
      </c>
      <c r="J13">
        <v>32</v>
      </c>
      <c r="K13">
        <v>0.75</v>
      </c>
      <c r="L13">
        <v>138</v>
      </c>
      <c r="M13">
        <v>15</v>
      </c>
    </row>
    <row r="14" spans="1:17" x14ac:dyDescent="0.45">
      <c r="D14" s="5">
        <v>0.22</v>
      </c>
      <c r="E14" s="6">
        <f>F14/155*G14</f>
        <v>116.12903225806453</v>
      </c>
      <c r="F14">
        <v>12</v>
      </c>
      <c r="G14">
        <v>1500</v>
      </c>
      <c r="H14" s="5">
        <f t="shared" si="2"/>
        <v>340</v>
      </c>
      <c r="I14" s="6">
        <f t="shared" si="3"/>
        <v>12.870967741935484</v>
      </c>
      <c r="J14">
        <v>34</v>
      </c>
      <c r="K14">
        <v>0.75</v>
      </c>
      <c r="L14">
        <v>133</v>
      </c>
      <c r="M14">
        <v>15</v>
      </c>
    </row>
    <row r="15" spans="1:17" x14ac:dyDescent="0.45">
      <c r="D15" s="5">
        <v>0.24</v>
      </c>
      <c r="E15" s="6">
        <f t="shared" ref="E15:E26" si="5">F15/155*G15</f>
        <v>164.51612903225808</v>
      </c>
      <c r="F15">
        <v>17</v>
      </c>
      <c r="G15">
        <v>1500</v>
      </c>
      <c r="H15" s="5">
        <f t="shared" si="2"/>
        <v>360</v>
      </c>
      <c r="I15" s="6">
        <f t="shared" si="3"/>
        <v>12.29032258064516</v>
      </c>
      <c r="J15">
        <v>36</v>
      </c>
      <c r="K15">
        <v>0.75</v>
      </c>
      <c r="L15">
        <v>127</v>
      </c>
      <c r="M15">
        <v>15</v>
      </c>
    </row>
    <row r="16" spans="1:17" x14ac:dyDescent="0.45">
      <c r="D16" s="5">
        <v>0.26</v>
      </c>
      <c r="E16" s="6">
        <f t="shared" si="5"/>
        <v>232.25806451612905</v>
      </c>
      <c r="F16">
        <v>24</v>
      </c>
      <c r="G16">
        <v>1500</v>
      </c>
      <c r="H16" s="5">
        <f t="shared" si="2"/>
        <v>380</v>
      </c>
      <c r="I16" s="6">
        <f t="shared" si="3"/>
        <v>11.419354838709676</v>
      </c>
      <c r="J16">
        <v>38</v>
      </c>
      <c r="K16">
        <v>0.75</v>
      </c>
      <c r="L16">
        <v>118</v>
      </c>
      <c r="M16">
        <v>15</v>
      </c>
    </row>
    <row r="17" spans="4:13" x14ac:dyDescent="0.45">
      <c r="D17" s="5">
        <v>0.28000000000000003</v>
      </c>
      <c r="E17" s="6">
        <f t="shared" si="5"/>
        <v>300</v>
      </c>
      <c r="F17">
        <v>31</v>
      </c>
      <c r="G17">
        <v>1500</v>
      </c>
      <c r="H17" s="5">
        <f t="shared" si="2"/>
        <v>400</v>
      </c>
      <c r="I17" s="6">
        <f t="shared" si="3"/>
        <v>10.35483870967742</v>
      </c>
      <c r="J17">
        <v>40</v>
      </c>
      <c r="K17">
        <v>0.75</v>
      </c>
      <c r="L17">
        <v>107</v>
      </c>
      <c r="M17">
        <v>15</v>
      </c>
    </row>
    <row r="18" spans="4:13" x14ac:dyDescent="0.45">
      <c r="D18" s="5">
        <v>0.3</v>
      </c>
      <c r="E18" s="6">
        <f t="shared" si="5"/>
        <v>406.45161290322585</v>
      </c>
      <c r="F18">
        <v>42</v>
      </c>
      <c r="G18">
        <v>1500</v>
      </c>
      <c r="H18" s="5">
        <f t="shared" si="2"/>
        <v>420</v>
      </c>
      <c r="I18" s="6">
        <f t="shared" si="3"/>
        <v>8.8064516129032242</v>
      </c>
      <c r="J18">
        <v>42</v>
      </c>
      <c r="K18">
        <v>0.75</v>
      </c>
      <c r="L18">
        <v>91</v>
      </c>
      <c r="M18">
        <v>15</v>
      </c>
    </row>
    <row r="19" spans="4:13" x14ac:dyDescent="0.45">
      <c r="D19" s="5">
        <v>0.35</v>
      </c>
      <c r="E19" s="6">
        <f t="shared" si="5"/>
        <v>783.87096774193549</v>
      </c>
      <c r="F19">
        <v>81</v>
      </c>
      <c r="G19">
        <v>1500</v>
      </c>
      <c r="H19" s="5">
        <f t="shared" si="2"/>
        <v>440</v>
      </c>
      <c r="I19" s="6">
        <f t="shared" si="3"/>
        <v>6.870967741935484</v>
      </c>
      <c r="J19">
        <v>44</v>
      </c>
      <c r="K19">
        <v>0.75</v>
      </c>
      <c r="L19">
        <v>71</v>
      </c>
      <c r="M19">
        <v>15</v>
      </c>
    </row>
    <row r="20" spans="4:13" x14ac:dyDescent="0.45">
      <c r="D20" s="5">
        <v>0.4</v>
      </c>
      <c r="E20" s="6">
        <f t="shared" si="5"/>
        <v>1364.516129032258</v>
      </c>
      <c r="F20">
        <v>141</v>
      </c>
      <c r="G20">
        <v>1500</v>
      </c>
      <c r="H20" s="5">
        <f t="shared" si="2"/>
        <v>460</v>
      </c>
      <c r="I20" s="6">
        <f t="shared" si="3"/>
        <v>4.3548387096774199</v>
      </c>
      <c r="J20">
        <v>46</v>
      </c>
      <c r="K20">
        <v>0.75</v>
      </c>
      <c r="L20">
        <v>45</v>
      </c>
      <c r="M20">
        <v>15</v>
      </c>
    </row>
    <row r="21" spans="4:13" x14ac:dyDescent="0.45">
      <c r="D21" s="5">
        <v>0.45</v>
      </c>
      <c r="E21" s="6">
        <f t="shared" si="5"/>
        <v>2245.1612903225805</v>
      </c>
      <c r="F21">
        <v>116</v>
      </c>
      <c r="G21">
        <v>3000</v>
      </c>
      <c r="H21" s="5">
        <f t="shared" si="2"/>
        <v>480</v>
      </c>
      <c r="I21" s="6">
        <f t="shared" si="3"/>
        <v>0.967741935483871</v>
      </c>
      <c r="J21">
        <v>48</v>
      </c>
      <c r="K21">
        <v>0.75</v>
      </c>
      <c r="L21">
        <v>10</v>
      </c>
      <c r="M21">
        <v>15</v>
      </c>
    </row>
    <row r="22" spans="4:13" ht="14.65" thickBot="1" x14ac:dyDescent="0.5">
      <c r="D22" s="5">
        <v>0.5</v>
      </c>
      <c r="E22" s="6">
        <f t="shared" si="5"/>
        <v>3629.0322580645161</v>
      </c>
      <c r="F22">
        <v>75</v>
      </c>
      <c r="G22">
        <v>7500</v>
      </c>
      <c r="H22" s="7">
        <f t="shared" si="2"/>
        <v>490</v>
      </c>
      <c r="I22" s="8">
        <f t="shared" si="3"/>
        <v>9.6774193548387094E-2</v>
      </c>
      <c r="J22">
        <v>49</v>
      </c>
      <c r="K22">
        <v>0.75</v>
      </c>
      <c r="L22">
        <v>1</v>
      </c>
      <c r="M22">
        <v>15</v>
      </c>
    </row>
    <row r="23" spans="4:13" x14ac:dyDescent="0.45">
      <c r="D23" s="5">
        <v>0.55000000000000004</v>
      </c>
      <c r="E23" s="6">
        <f t="shared" si="5"/>
        <v>5419.3548387096771</v>
      </c>
      <c r="F23">
        <v>112</v>
      </c>
      <c r="G23">
        <v>7500</v>
      </c>
    </row>
    <row r="24" spans="4:13" x14ac:dyDescent="0.45">
      <c r="D24" s="5">
        <v>0.6</v>
      </c>
      <c r="E24" s="6">
        <f t="shared" si="5"/>
        <v>7838.7096774193551</v>
      </c>
      <c r="F24">
        <v>81</v>
      </c>
      <c r="G24">
        <v>15000</v>
      </c>
    </row>
    <row r="25" spans="4:13" x14ac:dyDescent="0.45">
      <c r="D25" s="5">
        <v>0.65</v>
      </c>
      <c r="E25" s="6">
        <f t="shared" si="5"/>
        <v>10161.290322580644</v>
      </c>
      <c r="F25">
        <v>105</v>
      </c>
      <c r="G25">
        <v>15000</v>
      </c>
    </row>
    <row r="26" spans="4:13" ht="14.65" thickBot="1" x14ac:dyDescent="0.5">
      <c r="D26" s="7">
        <v>0.7</v>
      </c>
      <c r="E26" s="8">
        <f t="shared" si="5"/>
        <v>12580.645161290324</v>
      </c>
      <c r="F26">
        <v>130</v>
      </c>
      <c r="G26">
        <v>15000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2019-10-17T13:09:41Z</dcterms:created>
  <dcterms:modified xsi:type="dcterms:W3CDTF">2019-10-30T21:31:57Z</dcterms:modified>
</cp:coreProperties>
</file>